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165b1743105f938/Documents/Athlétisme/Challenge cross 2020/"/>
    </mc:Choice>
  </mc:AlternateContent>
  <xr:revisionPtr revIDLastSave="14" documentId="8_{B972A92D-9E56-416D-AE6F-1EB6D8ED4778}" xr6:coauthVersionLast="44" xr6:coauthVersionMax="44" xr10:uidLastSave="{ED2FF96C-0E41-4823-94B2-E9D580D8BE4C}"/>
  <bookViews>
    <workbookView xWindow="-120" yWindow="-120" windowWidth="20730" windowHeight="11160" xr2:uid="{B4686ACC-B901-4AC3-B932-2E53F0298BAC}"/>
  </bookViews>
  <sheets>
    <sheet name="Classements" sheetId="2" r:id="rId1"/>
    <sheet name="Cad F" sheetId="1" r:id="rId2"/>
    <sheet name="Cad H" sheetId="3" r:id="rId3"/>
    <sheet name="Sco F" sheetId="4" r:id="rId4"/>
    <sheet name="Sco H" sheetId="5" r:id="rId5"/>
    <sheet name="Jun F" sheetId="10" r:id="rId6"/>
    <sheet name="Jun H" sheetId="11" r:id="rId7"/>
    <sheet name="Sen F" sheetId="14" r:id="rId8"/>
    <sheet name="Sen H" sheetId="15" r:id="rId9"/>
    <sheet name="Mas F" sheetId="17" r:id="rId10"/>
    <sheet name="Mas H" sheetId="19" r:id="rId11"/>
    <sheet name="Court F" sheetId="21" r:id="rId12"/>
    <sheet name="Court H" sheetId="20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E1" i="2" l="1"/>
  <c r="Y1" i="2"/>
  <c r="S1" i="2"/>
  <c r="M1" i="2"/>
  <c r="G1" i="2"/>
  <c r="D6" i="5" l="1"/>
  <c r="D4" i="5"/>
  <c r="D8" i="5"/>
  <c r="D9" i="5"/>
  <c r="D5" i="5"/>
  <c r="D7" i="5"/>
  <c r="C6" i="5"/>
  <c r="C4" i="5"/>
  <c r="C8" i="5"/>
  <c r="C9" i="5"/>
  <c r="C5" i="5"/>
  <c r="C7" i="5"/>
  <c r="AN4" i="3" l="1"/>
  <c r="AN5" i="3"/>
  <c r="AN6" i="3"/>
  <c r="AN7" i="3"/>
  <c r="AN8" i="3"/>
  <c r="AN9" i="3"/>
  <c r="AN10" i="3"/>
  <c r="AM4" i="3"/>
  <c r="AM5" i="3"/>
  <c r="AM6" i="3"/>
  <c r="AM7" i="3"/>
  <c r="AM8" i="3"/>
  <c r="AM9" i="3"/>
  <c r="AM10" i="3"/>
  <c r="AN8" i="1"/>
  <c r="AM8" i="1"/>
  <c r="AN4" i="1"/>
  <c r="AN5" i="1"/>
  <c r="AN6" i="1"/>
  <c r="AN7" i="1"/>
  <c r="AN9" i="1"/>
  <c r="AN10" i="1"/>
  <c r="AN11" i="1"/>
  <c r="AN12" i="1"/>
  <c r="AN13" i="1"/>
  <c r="AM4" i="1"/>
  <c r="AM5" i="1"/>
  <c r="AM6" i="1"/>
  <c r="AM7" i="1"/>
  <c r="AM9" i="1"/>
  <c r="AM10" i="1"/>
  <c r="AM11" i="1"/>
  <c r="AM12" i="1"/>
  <c r="AM13" i="1"/>
  <c r="AM6" i="5"/>
  <c r="AN6" i="5"/>
  <c r="AM4" i="5"/>
  <c r="AN4" i="5"/>
  <c r="AM8" i="5"/>
  <c r="AN8" i="5"/>
  <c r="AM9" i="5"/>
  <c r="AN9" i="5"/>
  <c r="AM5" i="5"/>
  <c r="AN5" i="5"/>
  <c r="AM7" i="5"/>
  <c r="AN7" i="5"/>
  <c r="AM6" i="11"/>
  <c r="AN6" i="11"/>
  <c r="AM9" i="11"/>
  <c r="AN9" i="11"/>
  <c r="AM7" i="11"/>
  <c r="AN7" i="11"/>
  <c r="AM5" i="11"/>
  <c r="AN5" i="11"/>
  <c r="AM8" i="11"/>
  <c r="AN8" i="11"/>
  <c r="AM4" i="11"/>
  <c r="AN4" i="11"/>
  <c r="AM4" i="14"/>
  <c r="AN4" i="14"/>
  <c r="AM10" i="14"/>
  <c r="AN10" i="14"/>
  <c r="AM8" i="14"/>
  <c r="AN8" i="14"/>
  <c r="AM7" i="14"/>
  <c r="AN7" i="14"/>
  <c r="AM6" i="14"/>
  <c r="AN6" i="14"/>
  <c r="AM5" i="14"/>
  <c r="AN5" i="14"/>
  <c r="AM9" i="14"/>
  <c r="AN9" i="14"/>
  <c r="AM11" i="14"/>
  <c r="AN11" i="14"/>
  <c r="C5" i="1"/>
  <c r="D5" i="1"/>
  <c r="F5" i="1"/>
  <c r="G5" i="1"/>
  <c r="I5" i="1"/>
  <c r="J5" i="1"/>
  <c r="L5" i="1"/>
  <c r="M5" i="1"/>
  <c r="O5" i="1"/>
  <c r="P5" i="1"/>
  <c r="R5" i="1"/>
  <c r="S5" i="1"/>
  <c r="U5" i="1"/>
  <c r="V5" i="1"/>
  <c r="X5" i="1"/>
  <c r="Y5" i="1"/>
  <c r="AA5" i="1"/>
  <c r="AB5" i="1"/>
  <c r="AD5" i="1"/>
  <c r="AE5" i="1"/>
  <c r="AG5" i="1"/>
  <c r="AH5" i="1"/>
  <c r="AJ5" i="1"/>
  <c r="AK5" i="1"/>
  <c r="C9" i="1"/>
  <c r="D9" i="1"/>
  <c r="F9" i="1"/>
  <c r="G9" i="1"/>
  <c r="I9" i="1"/>
  <c r="J9" i="1"/>
  <c r="L9" i="1"/>
  <c r="M9" i="1"/>
  <c r="O9" i="1"/>
  <c r="P9" i="1"/>
  <c r="R9" i="1"/>
  <c r="S9" i="1"/>
  <c r="U9" i="1"/>
  <c r="V9" i="1"/>
  <c r="X9" i="1"/>
  <c r="Y9" i="1"/>
  <c r="AA9" i="1"/>
  <c r="AB9" i="1"/>
  <c r="AD9" i="1"/>
  <c r="AE9" i="1"/>
  <c r="AG9" i="1"/>
  <c r="AH9" i="1"/>
  <c r="AJ9" i="1"/>
  <c r="AK9" i="1"/>
  <c r="C13" i="1"/>
  <c r="D13" i="1"/>
  <c r="F13" i="1"/>
  <c r="G13" i="1"/>
  <c r="I13" i="1"/>
  <c r="J13" i="1"/>
  <c r="L13" i="1"/>
  <c r="M13" i="1"/>
  <c r="O13" i="1"/>
  <c r="P13" i="1"/>
  <c r="R13" i="1"/>
  <c r="S13" i="1"/>
  <c r="U13" i="1"/>
  <c r="V13" i="1"/>
  <c r="X13" i="1"/>
  <c r="Y13" i="1"/>
  <c r="AA13" i="1"/>
  <c r="AB13" i="1"/>
  <c r="AD13" i="1"/>
  <c r="AE13" i="1"/>
  <c r="AG13" i="1"/>
  <c r="AH13" i="1"/>
  <c r="AJ13" i="1"/>
  <c r="AK13" i="1"/>
  <c r="C8" i="1"/>
  <c r="D8" i="1"/>
  <c r="F8" i="1"/>
  <c r="G8" i="1"/>
  <c r="I8" i="1"/>
  <c r="J8" i="1"/>
  <c r="L8" i="1"/>
  <c r="M8" i="1"/>
  <c r="O8" i="1"/>
  <c r="P8" i="1"/>
  <c r="R8" i="1"/>
  <c r="S8" i="1"/>
  <c r="U8" i="1"/>
  <c r="V8" i="1"/>
  <c r="X8" i="1"/>
  <c r="Y8" i="1"/>
  <c r="AA8" i="1"/>
  <c r="AB8" i="1"/>
  <c r="AD8" i="1"/>
  <c r="AE8" i="1"/>
  <c r="AG8" i="1"/>
  <c r="AH8" i="1"/>
  <c r="AJ8" i="1"/>
  <c r="AK8" i="1"/>
  <c r="C11" i="1"/>
  <c r="D11" i="1"/>
  <c r="F11" i="1"/>
  <c r="G11" i="1"/>
  <c r="I11" i="1"/>
  <c r="J11" i="1"/>
  <c r="L11" i="1"/>
  <c r="M11" i="1"/>
  <c r="O11" i="1"/>
  <c r="P11" i="1"/>
  <c r="R11" i="1"/>
  <c r="S11" i="1"/>
  <c r="U11" i="1"/>
  <c r="V11" i="1"/>
  <c r="X11" i="1"/>
  <c r="Y11" i="1"/>
  <c r="AA11" i="1"/>
  <c r="AB11" i="1"/>
  <c r="AD11" i="1"/>
  <c r="AE11" i="1"/>
  <c r="AG11" i="1"/>
  <c r="AH11" i="1"/>
  <c r="AJ11" i="1"/>
  <c r="AK11" i="1"/>
  <c r="C4" i="1"/>
  <c r="D4" i="1"/>
  <c r="F4" i="1"/>
  <c r="G4" i="1"/>
  <c r="I4" i="1"/>
  <c r="J4" i="1"/>
  <c r="L4" i="1"/>
  <c r="M4" i="1"/>
  <c r="O4" i="1"/>
  <c r="P4" i="1"/>
  <c r="R4" i="1"/>
  <c r="S4" i="1"/>
  <c r="U4" i="1"/>
  <c r="V4" i="1"/>
  <c r="X4" i="1"/>
  <c r="Y4" i="1"/>
  <c r="AA4" i="1"/>
  <c r="AB4" i="1"/>
  <c r="AD4" i="1"/>
  <c r="AE4" i="1"/>
  <c r="AG4" i="1"/>
  <c r="AH4" i="1"/>
  <c r="AJ4" i="1"/>
  <c r="AK4" i="1"/>
  <c r="C6" i="1"/>
  <c r="D6" i="1"/>
  <c r="F6" i="1"/>
  <c r="G6" i="1"/>
  <c r="I6" i="1"/>
  <c r="J6" i="1"/>
  <c r="L6" i="1"/>
  <c r="M6" i="1"/>
  <c r="O6" i="1"/>
  <c r="P6" i="1"/>
  <c r="R6" i="1"/>
  <c r="S6" i="1"/>
  <c r="U6" i="1"/>
  <c r="V6" i="1"/>
  <c r="X6" i="1"/>
  <c r="Y6" i="1"/>
  <c r="AA6" i="1"/>
  <c r="AB6" i="1"/>
  <c r="AD6" i="1"/>
  <c r="AE6" i="1"/>
  <c r="AG6" i="1"/>
  <c r="AH6" i="1"/>
  <c r="AJ6" i="1"/>
  <c r="AK6" i="1"/>
  <c r="C7" i="1"/>
  <c r="D7" i="1"/>
  <c r="F7" i="1"/>
  <c r="G7" i="1"/>
  <c r="I7" i="1"/>
  <c r="J7" i="1"/>
  <c r="L7" i="1"/>
  <c r="M7" i="1"/>
  <c r="O7" i="1"/>
  <c r="P7" i="1"/>
  <c r="R7" i="1"/>
  <c r="S7" i="1"/>
  <c r="U7" i="1"/>
  <c r="V7" i="1"/>
  <c r="X7" i="1"/>
  <c r="Y7" i="1"/>
  <c r="AA7" i="1"/>
  <c r="AB7" i="1"/>
  <c r="AD7" i="1"/>
  <c r="AE7" i="1"/>
  <c r="AG7" i="1"/>
  <c r="AH7" i="1"/>
  <c r="AJ7" i="1"/>
  <c r="AK7" i="1"/>
  <c r="C12" i="1"/>
  <c r="D12" i="1"/>
  <c r="F12" i="1"/>
  <c r="G12" i="1"/>
  <c r="I12" i="1"/>
  <c r="J12" i="1"/>
  <c r="L12" i="1"/>
  <c r="M12" i="1"/>
  <c r="O12" i="1"/>
  <c r="P12" i="1"/>
  <c r="R12" i="1"/>
  <c r="S12" i="1"/>
  <c r="U12" i="1"/>
  <c r="V12" i="1"/>
  <c r="X12" i="1"/>
  <c r="Y12" i="1"/>
  <c r="AA12" i="1"/>
  <c r="AB12" i="1"/>
  <c r="AD12" i="1"/>
  <c r="AE12" i="1"/>
  <c r="AG12" i="1"/>
  <c r="AH12" i="1"/>
  <c r="AJ12" i="1"/>
  <c r="AK12" i="1"/>
  <c r="C10" i="1"/>
  <c r="D10" i="1"/>
  <c r="F10" i="1"/>
  <c r="G10" i="1"/>
  <c r="I10" i="1"/>
  <c r="J10" i="1"/>
  <c r="L10" i="1"/>
  <c r="M10" i="1"/>
  <c r="O10" i="1"/>
  <c r="P10" i="1"/>
  <c r="R10" i="1"/>
  <c r="S10" i="1"/>
  <c r="U10" i="1"/>
  <c r="V10" i="1"/>
  <c r="X10" i="1"/>
  <c r="Y10" i="1"/>
  <c r="AA10" i="1"/>
  <c r="AB10" i="1"/>
  <c r="AD10" i="1"/>
  <c r="AE10" i="1"/>
  <c r="AG10" i="1"/>
  <c r="AH10" i="1"/>
  <c r="AJ10" i="1"/>
  <c r="AK10" i="1"/>
  <c r="C6" i="3"/>
  <c r="D6" i="3"/>
  <c r="F6" i="3"/>
  <c r="G6" i="3"/>
  <c r="I6" i="3"/>
  <c r="J6" i="3"/>
  <c r="L6" i="3"/>
  <c r="M6" i="3"/>
  <c r="O6" i="3"/>
  <c r="P6" i="3"/>
  <c r="R6" i="3"/>
  <c r="S6" i="3"/>
  <c r="U6" i="3"/>
  <c r="V6" i="3"/>
  <c r="X6" i="3"/>
  <c r="Y6" i="3"/>
  <c r="AA6" i="3"/>
  <c r="AB6" i="3"/>
  <c r="AD6" i="3"/>
  <c r="AE6" i="3"/>
  <c r="AG6" i="3"/>
  <c r="AH6" i="3"/>
  <c r="AJ6" i="3"/>
  <c r="AK6" i="3"/>
  <c r="C9" i="3"/>
  <c r="D9" i="3"/>
  <c r="F9" i="3"/>
  <c r="G9" i="3"/>
  <c r="I9" i="3"/>
  <c r="J9" i="3"/>
  <c r="L9" i="3"/>
  <c r="M9" i="3"/>
  <c r="O9" i="3"/>
  <c r="P9" i="3"/>
  <c r="R9" i="3"/>
  <c r="S9" i="3"/>
  <c r="U9" i="3"/>
  <c r="V9" i="3"/>
  <c r="X9" i="3"/>
  <c r="Y9" i="3"/>
  <c r="AA9" i="3"/>
  <c r="AB9" i="3"/>
  <c r="AD9" i="3"/>
  <c r="AE9" i="3"/>
  <c r="AG9" i="3"/>
  <c r="AH9" i="3"/>
  <c r="AJ9" i="3"/>
  <c r="AK9" i="3"/>
  <c r="C8" i="3"/>
  <c r="D8" i="3"/>
  <c r="F8" i="3"/>
  <c r="G8" i="3"/>
  <c r="I8" i="3"/>
  <c r="J8" i="3"/>
  <c r="L8" i="3"/>
  <c r="M8" i="3"/>
  <c r="O8" i="3"/>
  <c r="P8" i="3"/>
  <c r="R8" i="3"/>
  <c r="S8" i="3"/>
  <c r="U8" i="3"/>
  <c r="V8" i="3"/>
  <c r="X8" i="3"/>
  <c r="Y8" i="3"/>
  <c r="AA8" i="3"/>
  <c r="AB8" i="3"/>
  <c r="AD8" i="3"/>
  <c r="AE8" i="3"/>
  <c r="AG8" i="3"/>
  <c r="AH8" i="3"/>
  <c r="AJ8" i="3"/>
  <c r="AK8" i="3"/>
  <c r="C4" i="3"/>
  <c r="D4" i="3"/>
  <c r="F4" i="3"/>
  <c r="G4" i="3"/>
  <c r="I4" i="3"/>
  <c r="J4" i="3"/>
  <c r="L4" i="3"/>
  <c r="M4" i="3"/>
  <c r="O4" i="3"/>
  <c r="P4" i="3"/>
  <c r="R4" i="3"/>
  <c r="S4" i="3"/>
  <c r="U4" i="3"/>
  <c r="V4" i="3"/>
  <c r="X4" i="3"/>
  <c r="Y4" i="3"/>
  <c r="AA4" i="3"/>
  <c r="AB4" i="3"/>
  <c r="AD4" i="3"/>
  <c r="AE4" i="3"/>
  <c r="AG4" i="3"/>
  <c r="AH4" i="3"/>
  <c r="AJ4" i="3"/>
  <c r="AK4" i="3"/>
  <c r="C7" i="3"/>
  <c r="D7" i="3"/>
  <c r="F7" i="3"/>
  <c r="G7" i="3"/>
  <c r="I7" i="3"/>
  <c r="J7" i="3"/>
  <c r="L7" i="3"/>
  <c r="M7" i="3"/>
  <c r="O7" i="3"/>
  <c r="P7" i="3"/>
  <c r="R7" i="3"/>
  <c r="S7" i="3"/>
  <c r="U7" i="3"/>
  <c r="V7" i="3"/>
  <c r="X7" i="3"/>
  <c r="Y7" i="3"/>
  <c r="AA7" i="3"/>
  <c r="AB7" i="3"/>
  <c r="AD7" i="3"/>
  <c r="AE7" i="3"/>
  <c r="AG7" i="3"/>
  <c r="AH7" i="3"/>
  <c r="AJ7" i="3"/>
  <c r="AK7" i="3"/>
  <c r="C10" i="3"/>
  <c r="D10" i="3"/>
  <c r="F10" i="3"/>
  <c r="G10" i="3"/>
  <c r="I10" i="3"/>
  <c r="J10" i="3"/>
  <c r="L10" i="3"/>
  <c r="M10" i="3"/>
  <c r="O10" i="3"/>
  <c r="P10" i="3"/>
  <c r="R10" i="3"/>
  <c r="S10" i="3"/>
  <c r="U10" i="3"/>
  <c r="V10" i="3"/>
  <c r="X10" i="3"/>
  <c r="Y10" i="3"/>
  <c r="AA10" i="3"/>
  <c r="AB10" i="3"/>
  <c r="AD10" i="3"/>
  <c r="AE10" i="3"/>
  <c r="AG10" i="3"/>
  <c r="AH10" i="3"/>
  <c r="AJ10" i="3"/>
  <c r="AK10" i="3"/>
  <c r="C5" i="3"/>
  <c r="D5" i="3"/>
  <c r="F5" i="3"/>
  <c r="G5" i="3"/>
  <c r="I5" i="3"/>
  <c r="J5" i="3"/>
  <c r="L5" i="3"/>
  <c r="M5" i="3"/>
  <c r="O5" i="3"/>
  <c r="P5" i="3"/>
  <c r="R5" i="3"/>
  <c r="S5" i="3"/>
  <c r="U5" i="3"/>
  <c r="V5" i="3"/>
  <c r="X5" i="3"/>
  <c r="Y5" i="3"/>
  <c r="AA5" i="3"/>
  <c r="AB5" i="3"/>
  <c r="AD5" i="3"/>
  <c r="AE5" i="3"/>
  <c r="AG5" i="3"/>
  <c r="AH5" i="3"/>
  <c r="AJ5" i="3"/>
  <c r="AK5" i="3"/>
  <c r="AO8" i="3" l="1"/>
  <c r="AO5" i="3"/>
  <c r="AO9" i="3"/>
  <c r="AO6" i="3"/>
  <c r="AO10" i="3"/>
  <c r="AO7" i="3"/>
  <c r="AO4" i="3"/>
  <c r="AO12" i="1"/>
  <c r="AO11" i="1"/>
  <c r="AO9" i="1"/>
  <c r="AO7" i="1"/>
  <c r="AO8" i="1"/>
  <c r="AO6" i="1"/>
  <c r="AO13" i="1"/>
  <c r="AO5" i="1"/>
  <c r="AO10" i="1"/>
  <c r="AO4" i="1"/>
  <c r="AG13" i="21" l="1"/>
  <c r="AH13" i="21"/>
  <c r="AG4" i="21"/>
  <c r="AH4" i="21"/>
  <c r="AG14" i="21"/>
  <c r="AH14" i="21"/>
  <c r="AG11" i="21"/>
  <c r="AH11" i="21"/>
  <c r="AG5" i="21"/>
  <c r="AH5" i="21"/>
  <c r="AG10" i="21"/>
  <c r="AH10" i="21"/>
  <c r="AG9" i="21"/>
  <c r="AH9" i="21"/>
  <c r="AG6" i="21"/>
  <c r="AH6" i="21"/>
  <c r="AG8" i="21"/>
  <c r="AH8" i="21"/>
  <c r="AG15" i="21"/>
  <c r="AH15" i="21"/>
  <c r="AG7" i="21"/>
  <c r="AH7" i="21"/>
  <c r="AG12" i="21"/>
  <c r="AH12" i="21"/>
  <c r="W7" i="11" l="1"/>
  <c r="C23" i="20"/>
  <c r="D23" i="20"/>
  <c r="F23" i="20"/>
  <c r="G23" i="20"/>
  <c r="I23" i="20"/>
  <c r="J23" i="20"/>
  <c r="L23" i="20"/>
  <c r="M23" i="20"/>
  <c r="O23" i="20"/>
  <c r="P23" i="20"/>
  <c r="R23" i="20"/>
  <c r="S23" i="20"/>
  <c r="U23" i="20"/>
  <c r="V23" i="20"/>
  <c r="X23" i="20"/>
  <c r="Y23" i="20"/>
  <c r="AA23" i="20"/>
  <c r="AB23" i="20"/>
  <c r="AD23" i="20"/>
  <c r="AE23" i="20"/>
  <c r="AG23" i="20"/>
  <c r="AH23" i="20"/>
  <c r="AJ23" i="20"/>
  <c r="AK23" i="20"/>
  <c r="AM23" i="20"/>
  <c r="AN23" i="20"/>
  <c r="C22" i="20"/>
  <c r="D22" i="20"/>
  <c r="F22" i="20"/>
  <c r="G22" i="20"/>
  <c r="I22" i="20"/>
  <c r="J22" i="20"/>
  <c r="L22" i="20"/>
  <c r="M22" i="20"/>
  <c r="O22" i="20"/>
  <c r="P22" i="20"/>
  <c r="R22" i="20"/>
  <c r="S22" i="20"/>
  <c r="U22" i="20"/>
  <c r="V22" i="20"/>
  <c r="X22" i="20"/>
  <c r="Y22" i="20"/>
  <c r="AA22" i="20"/>
  <c r="AB22" i="20"/>
  <c r="AD22" i="20"/>
  <c r="AE22" i="20"/>
  <c r="AG22" i="20"/>
  <c r="AH22" i="20"/>
  <c r="AJ22" i="20"/>
  <c r="AK22" i="20"/>
  <c r="AM22" i="20"/>
  <c r="AN22" i="20"/>
  <c r="C17" i="20"/>
  <c r="D17" i="20"/>
  <c r="F17" i="20"/>
  <c r="G17" i="20"/>
  <c r="I17" i="20"/>
  <c r="J17" i="20"/>
  <c r="L17" i="20"/>
  <c r="M17" i="20"/>
  <c r="O17" i="20"/>
  <c r="P17" i="20"/>
  <c r="R17" i="20"/>
  <c r="S17" i="20"/>
  <c r="U17" i="20"/>
  <c r="V17" i="20"/>
  <c r="X17" i="20"/>
  <c r="Y17" i="20"/>
  <c r="AA17" i="20"/>
  <c r="AB17" i="20"/>
  <c r="AD17" i="20"/>
  <c r="AE17" i="20"/>
  <c r="AG17" i="20"/>
  <c r="AH17" i="20"/>
  <c r="AJ17" i="20"/>
  <c r="AK17" i="20"/>
  <c r="AM17" i="20"/>
  <c r="AN17" i="20"/>
  <c r="C18" i="20"/>
  <c r="D18" i="20"/>
  <c r="F18" i="20"/>
  <c r="G18" i="20"/>
  <c r="I18" i="20"/>
  <c r="J18" i="20"/>
  <c r="L18" i="20"/>
  <c r="M18" i="20"/>
  <c r="O18" i="20"/>
  <c r="P18" i="20"/>
  <c r="R18" i="20"/>
  <c r="S18" i="20"/>
  <c r="U18" i="20"/>
  <c r="V18" i="20"/>
  <c r="X18" i="20"/>
  <c r="Y18" i="20"/>
  <c r="AA18" i="20"/>
  <c r="AB18" i="20"/>
  <c r="AD18" i="20"/>
  <c r="AE18" i="20"/>
  <c r="AG18" i="20"/>
  <c r="AH18" i="20"/>
  <c r="AJ18" i="20"/>
  <c r="AK18" i="20"/>
  <c r="AM18" i="20"/>
  <c r="AN18" i="20"/>
  <c r="AO23" i="20" l="1"/>
  <c r="AO22" i="20"/>
  <c r="AO18" i="20"/>
  <c r="AO17" i="20"/>
  <c r="C28" i="15"/>
  <c r="D28" i="15"/>
  <c r="F28" i="15"/>
  <c r="G28" i="15"/>
  <c r="I28" i="15"/>
  <c r="J28" i="15"/>
  <c r="L28" i="15"/>
  <c r="M28" i="15"/>
  <c r="O28" i="15"/>
  <c r="P28" i="15"/>
  <c r="R28" i="15"/>
  <c r="S28" i="15"/>
  <c r="U28" i="15"/>
  <c r="V28" i="15"/>
  <c r="X28" i="15"/>
  <c r="Y28" i="15"/>
  <c r="AA28" i="15"/>
  <c r="AB28" i="15"/>
  <c r="AD28" i="15"/>
  <c r="AE28" i="15"/>
  <c r="AG28" i="15"/>
  <c r="AH28" i="15"/>
  <c r="AJ28" i="15"/>
  <c r="AK28" i="15"/>
  <c r="AM28" i="15"/>
  <c r="AN28" i="15"/>
  <c r="AO28" i="15" l="1"/>
  <c r="C22" i="15"/>
  <c r="D22" i="15"/>
  <c r="F22" i="15"/>
  <c r="G22" i="15"/>
  <c r="I22" i="15"/>
  <c r="J22" i="15"/>
  <c r="L22" i="15"/>
  <c r="M22" i="15"/>
  <c r="O22" i="15"/>
  <c r="P22" i="15"/>
  <c r="R22" i="15"/>
  <c r="S22" i="15"/>
  <c r="U22" i="15"/>
  <c r="V22" i="15"/>
  <c r="X22" i="15"/>
  <c r="Y22" i="15"/>
  <c r="AA22" i="15"/>
  <c r="AB22" i="15"/>
  <c r="AD22" i="15"/>
  <c r="AE22" i="15"/>
  <c r="AG22" i="15"/>
  <c r="AH22" i="15"/>
  <c r="AJ22" i="15"/>
  <c r="AK22" i="15"/>
  <c r="AM22" i="15"/>
  <c r="AN22" i="15"/>
  <c r="C17" i="15"/>
  <c r="D17" i="15"/>
  <c r="F17" i="15"/>
  <c r="G17" i="15"/>
  <c r="I17" i="15"/>
  <c r="J17" i="15"/>
  <c r="L17" i="15"/>
  <c r="M17" i="15"/>
  <c r="O17" i="15"/>
  <c r="P17" i="15"/>
  <c r="R17" i="15"/>
  <c r="S17" i="15"/>
  <c r="U17" i="15"/>
  <c r="V17" i="15"/>
  <c r="X17" i="15"/>
  <c r="Y17" i="15"/>
  <c r="AA17" i="15"/>
  <c r="AB17" i="15"/>
  <c r="AD17" i="15"/>
  <c r="AE17" i="15"/>
  <c r="AG17" i="15"/>
  <c r="AH17" i="15"/>
  <c r="AJ17" i="15"/>
  <c r="AK17" i="15"/>
  <c r="AM17" i="15"/>
  <c r="AN17" i="15"/>
  <c r="C14" i="15"/>
  <c r="D14" i="15"/>
  <c r="F14" i="15"/>
  <c r="G14" i="15"/>
  <c r="I14" i="15"/>
  <c r="J14" i="15"/>
  <c r="L14" i="15"/>
  <c r="M14" i="15"/>
  <c r="O14" i="15"/>
  <c r="P14" i="15"/>
  <c r="R14" i="15"/>
  <c r="S14" i="15"/>
  <c r="U14" i="15"/>
  <c r="V14" i="15"/>
  <c r="X14" i="15"/>
  <c r="Y14" i="15"/>
  <c r="AA14" i="15"/>
  <c r="AB14" i="15"/>
  <c r="AD14" i="15"/>
  <c r="AE14" i="15"/>
  <c r="AG14" i="15"/>
  <c r="AH14" i="15"/>
  <c r="AJ14" i="15"/>
  <c r="AK14" i="15"/>
  <c r="AM14" i="15"/>
  <c r="AN14" i="15"/>
  <c r="C15" i="15"/>
  <c r="D15" i="15"/>
  <c r="F15" i="15"/>
  <c r="G15" i="15"/>
  <c r="I15" i="15"/>
  <c r="J15" i="15"/>
  <c r="L15" i="15"/>
  <c r="M15" i="15"/>
  <c r="O15" i="15"/>
  <c r="P15" i="15"/>
  <c r="R15" i="15"/>
  <c r="S15" i="15"/>
  <c r="U15" i="15"/>
  <c r="V15" i="15"/>
  <c r="X15" i="15"/>
  <c r="Y15" i="15"/>
  <c r="AA15" i="15"/>
  <c r="AB15" i="15"/>
  <c r="AD15" i="15"/>
  <c r="AE15" i="15"/>
  <c r="AG15" i="15"/>
  <c r="AH15" i="15"/>
  <c r="AJ15" i="15"/>
  <c r="AK15" i="15"/>
  <c r="AM15" i="15"/>
  <c r="AN15" i="15"/>
  <c r="AO22" i="15" l="1"/>
  <c r="AO15" i="15"/>
  <c r="AO17" i="15"/>
  <c r="AO14" i="15"/>
  <c r="C8" i="11"/>
  <c r="D8" i="11"/>
  <c r="F8" i="11"/>
  <c r="G8" i="11"/>
  <c r="I8" i="11"/>
  <c r="J8" i="11"/>
  <c r="L8" i="11"/>
  <c r="M8" i="11"/>
  <c r="O8" i="11"/>
  <c r="P8" i="11"/>
  <c r="R8" i="11"/>
  <c r="S8" i="11"/>
  <c r="U8" i="11"/>
  <c r="V8" i="11"/>
  <c r="X8" i="11"/>
  <c r="Y8" i="11"/>
  <c r="AA8" i="11"/>
  <c r="AB8" i="11"/>
  <c r="AD8" i="11"/>
  <c r="AE8" i="11"/>
  <c r="AG8" i="11"/>
  <c r="AH8" i="11"/>
  <c r="AJ8" i="11"/>
  <c r="AK8" i="11"/>
  <c r="AO8" i="11" l="1"/>
  <c r="C13" i="19"/>
  <c r="D13" i="19"/>
  <c r="F13" i="19"/>
  <c r="G13" i="19"/>
  <c r="I13" i="19"/>
  <c r="J13" i="19"/>
  <c r="L13" i="19"/>
  <c r="M13" i="19"/>
  <c r="O13" i="19"/>
  <c r="P13" i="19"/>
  <c r="R13" i="19"/>
  <c r="S13" i="19"/>
  <c r="U13" i="19"/>
  <c r="V13" i="19"/>
  <c r="X13" i="19"/>
  <c r="Y13" i="19"/>
  <c r="AA13" i="19"/>
  <c r="AB13" i="19"/>
  <c r="AD13" i="19"/>
  <c r="AE13" i="19"/>
  <c r="AG13" i="19"/>
  <c r="AH13" i="19"/>
  <c r="AJ13" i="19"/>
  <c r="AK13" i="19"/>
  <c r="AM13" i="19"/>
  <c r="AN13" i="19"/>
  <c r="C7" i="19"/>
  <c r="D7" i="19"/>
  <c r="F7" i="19"/>
  <c r="G7" i="19"/>
  <c r="I7" i="19"/>
  <c r="J7" i="19"/>
  <c r="L7" i="19"/>
  <c r="M7" i="19"/>
  <c r="O7" i="19"/>
  <c r="P7" i="19"/>
  <c r="R7" i="19"/>
  <c r="S7" i="19"/>
  <c r="U7" i="19"/>
  <c r="V7" i="19"/>
  <c r="X7" i="19"/>
  <c r="Y7" i="19"/>
  <c r="AA7" i="19"/>
  <c r="AB7" i="19"/>
  <c r="AD7" i="19"/>
  <c r="AE7" i="19"/>
  <c r="AG7" i="19"/>
  <c r="AH7" i="19"/>
  <c r="AJ7" i="19"/>
  <c r="AK7" i="19"/>
  <c r="AM7" i="19"/>
  <c r="AN7" i="19"/>
  <c r="C11" i="19"/>
  <c r="D11" i="19"/>
  <c r="F11" i="19"/>
  <c r="G11" i="19"/>
  <c r="I11" i="19"/>
  <c r="J11" i="19"/>
  <c r="L11" i="19"/>
  <c r="M11" i="19"/>
  <c r="O11" i="19"/>
  <c r="P11" i="19"/>
  <c r="R11" i="19"/>
  <c r="S11" i="19"/>
  <c r="U11" i="19"/>
  <c r="V11" i="19"/>
  <c r="X11" i="19"/>
  <c r="Y11" i="19"/>
  <c r="AA11" i="19"/>
  <c r="AB11" i="19"/>
  <c r="AD11" i="19"/>
  <c r="AE11" i="19"/>
  <c r="AG11" i="19"/>
  <c r="AH11" i="19"/>
  <c r="AJ11" i="19"/>
  <c r="AK11" i="19"/>
  <c r="AM11" i="19"/>
  <c r="AN11" i="19"/>
  <c r="C4" i="11"/>
  <c r="D4" i="11"/>
  <c r="F4" i="11"/>
  <c r="G4" i="11"/>
  <c r="I4" i="11"/>
  <c r="J4" i="11"/>
  <c r="L4" i="11"/>
  <c r="M4" i="11"/>
  <c r="O4" i="11"/>
  <c r="P4" i="11"/>
  <c r="R4" i="11"/>
  <c r="S4" i="11"/>
  <c r="U4" i="11"/>
  <c r="V4" i="11"/>
  <c r="X4" i="11"/>
  <c r="Y4" i="11"/>
  <c r="AA4" i="11"/>
  <c r="AB4" i="11"/>
  <c r="AD4" i="11"/>
  <c r="AE4" i="11"/>
  <c r="AG4" i="11"/>
  <c r="AH4" i="11"/>
  <c r="AJ4" i="11"/>
  <c r="AK4" i="11"/>
  <c r="C11" i="15"/>
  <c r="D11" i="15"/>
  <c r="F11" i="15"/>
  <c r="G11" i="15"/>
  <c r="I11" i="15"/>
  <c r="J11" i="15"/>
  <c r="L11" i="15"/>
  <c r="M11" i="15"/>
  <c r="O11" i="15"/>
  <c r="P11" i="15"/>
  <c r="R11" i="15"/>
  <c r="S11" i="15"/>
  <c r="U11" i="15"/>
  <c r="V11" i="15"/>
  <c r="X11" i="15"/>
  <c r="Y11" i="15"/>
  <c r="AA11" i="15"/>
  <c r="AB11" i="15"/>
  <c r="AD11" i="15"/>
  <c r="AE11" i="15"/>
  <c r="AG11" i="15"/>
  <c r="AH11" i="15"/>
  <c r="AJ11" i="15"/>
  <c r="AK11" i="15"/>
  <c r="AM11" i="15"/>
  <c r="AN11" i="15"/>
  <c r="D4" i="15"/>
  <c r="D5" i="15"/>
  <c r="D6" i="15"/>
  <c r="D7" i="15"/>
  <c r="D8" i="15"/>
  <c r="D9" i="15"/>
  <c r="D10" i="15"/>
  <c r="D12" i="15"/>
  <c r="D13" i="15"/>
  <c r="D16" i="15"/>
  <c r="D18" i="15"/>
  <c r="D19" i="15"/>
  <c r="D21" i="15"/>
  <c r="D23" i="15"/>
  <c r="D24" i="15"/>
  <c r="D25" i="15"/>
  <c r="D26" i="15"/>
  <c r="D27" i="15"/>
  <c r="D29" i="15"/>
  <c r="D20" i="15"/>
  <c r="C4" i="15"/>
  <c r="C5" i="15"/>
  <c r="C6" i="15"/>
  <c r="C7" i="15"/>
  <c r="C8" i="15"/>
  <c r="C9" i="15"/>
  <c r="C10" i="15"/>
  <c r="C12" i="15"/>
  <c r="C13" i="15"/>
  <c r="C16" i="15"/>
  <c r="C18" i="15"/>
  <c r="C19" i="15"/>
  <c r="C21" i="15"/>
  <c r="C23" i="15"/>
  <c r="C24" i="15"/>
  <c r="C25" i="15"/>
  <c r="C26" i="15"/>
  <c r="C27" i="15"/>
  <c r="C29" i="15"/>
  <c r="C20" i="15"/>
  <c r="F20" i="15"/>
  <c r="G20" i="15"/>
  <c r="I20" i="15"/>
  <c r="J20" i="15"/>
  <c r="L20" i="15"/>
  <c r="M20" i="15"/>
  <c r="O20" i="15"/>
  <c r="P20" i="15"/>
  <c r="R20" i="15"/>
  <c r="S20" i="15"/>
  <c r="U20" i="15"/>
  <c r="V20" i="15"/>
  <c r="X20" i="15"/>
  <c r="Y20" i="15"/>
  <c r="AA20" i="15"/>
  <c r="AB20" i="15"/>
  <c r="AD20" i="15"/>
  <c r="AE20" i="15"/>
  <c r="AG20" i="15"/>
  <c r="AH20" i="15"/>
  <c r="AJ20" i="15"/>
  <c r="AK20" i="15"/>
  <c r="AM20" i="15"/>
  <c r="AN20" i="15"/>
  <c r="C6" i="20"/>
  <c r="D6" i="20"/>
  <c r="F6" i="20"/>
  <c r="G6" i="20"/>
  <c r="I6" i="20"/>
  <c r="J6" i="20"/>
  <c r="L6" i="20"/>
  <c r="M6" i="20"/>
  <c r="O6" i="20"/>
  <c r="P6" i="20"/>
  <c r="R6" i="20"/>
  <c r="S6" i="20"/>
  <c r="U6" i="20"/>
  <c r="V6" i="20"/>
  <c r="X6" i="20"/>
  <c r="Y6" i="20"/>
  <c r="AA6" i="20"/>
  <c r="AB6" i="20"/>
  <c r="AD6" i="20"/>
  <c r="AE6" i="20"/>
  <c r="AG6" i="20"/>
  <c r="AH6" i="20"/>
  <c r="AJ6" i="20"/>
  <c r="AK6" i="20"/>
  <c r="AM6" i="20"/>
  <c r="AN6" i="20"/>
  <c r="C30" i="20"/>
  <c r="D30" i="20"/>
  <c r="F30" i="20"/>
  <c r="G30" i="20"/>
  <c r="I30" i="20"/>
  <c r="J30" i="20"/>
  <c r="L30" i="20"/>
  <c r="M30" i="20"/>
  <c r="O30" i="20"/>
  <c r="P30" i="20"/>
  <c r="R30" i="20"/>
  <c r="S30" i="20"/>
  <c r="U30" i="20"/>
  <c r="V30" i="20"/>
  <c r="X30" i="20"/>
  <c r="Y30" i="20"/>
  <c r="AA30" i="20"/>
  <c r="AB30" i="20"/>
  <c r="AD30" i="20"/>
  <c r="AE30" i="20"/>
  <c r="AG30" i="20"/>
  <c r="AH30" i="20"/>
  <c r="AJ30" i="20"/>
  <c r="AK30" i="20"/>
  <c r="AM30" i="20"/>
  <c r="AN30" i="20"/>
  <c r="C5" i="20"/>
  <c r="D5" i="20"/>
  <c r="F5" i="20"/>
  <c r="G5" i="20"/>
  <c r="I5" i="20"/>
  <c r="J5" i="20"/>
  <c r="L5" i="20"/>
  <c r="M5" i="20"/>
  <c r="O5" i="20"/>
  <c r="P5" i="20"/>
  <c r="R5" i="20"/>
  <c r="S5" i="20"/>
  <c r="U5" i="20"/>
  <c r="V5" i="20"/>
  <c r="X5" i="20"/>
  <c r="Y5" i="20"/>
  <c r="AA5" i="20"/>
  <c r="AB5" i="20"/>
  <c r="AD5" i="20"/>
  <c r="AE5" i="20"/>
  <c r="AG5" i="20"/>
  <c r="AH5" i="20"/>
  <c r="AJ5" i="20"/>
  <c r="AK5" i="20"/>
  <c r="AM5" i="20"/>
  <c r="AN5" i="20"/>
  <c r="C15" i="20"/>
  <c r="D15" i="20"/>
  <c r="F15" i="20"/>
  <c r="G15" i="20"/>
  <c r="I15" i="20"/>
  <c r="J15" i="20"/>
  <c r="L15" i="20"/>
  <c r="M15" i="20"/>
  <c r="O15" i="20"/>
  <c r="P15" i="20"/>
  <c r="R15" i="20"/>
  <c r="S15" i="20"/>
  <c r="U15" i="20"/>
  <c r="V15" i="20"/>
  <c r="X15" i="20"/>
  <c r="Y15" i="20"/>
  <c r="AA15" i="20"/>
  <c r="AB15" i="20"/>
  <c r="AD15" i="20"/>
  <c r="AE15" i="20"/>
  <c r="AG15" i="20"/>
  <c r="AH15" i="20"/>
  <c r="AJ15" i="20"/>
  <c r="AK15" i="20"/>
  <c r="AM15" i="20"/>
  <c r="AN15" i="20"/>
  <c r="C8" i="21"/>
  <c r="D8" i="21"/>
  <c r="F8" i="21"/>
  <c r="G8" i="21"/>
  <c r="I8" i="21"/>
  <c r="J8" i="21"/>
  <c r="L8" i="21"/>
  <c r="M8" i="21"/>
  <c r="O8" i="21"/>
  <c r="P8" i="21"/>
  <c r="R8" i="21"/>
  <c r="S8" i="21"/>
  <c r="U8" i="21"/>
  <c r="V8" i="21"/>
  <c r="X8" i="21"/>
  <c r="Y8" i="21"/>
  <c r="AA8" i="21"/>
  <c r="AB8" i="21"/>
  <c r="AD8" i="21"/>
  <c r="AE8" i="21"/>
  <c r="AJ8" i="21"/>
  <c r="AK8" i="21"/>
  <c r="AM8" i="21"/>
  <c r="AN8" i="21"/>
  <c r="C8" i="17"/>
  <c r="D8" i="17"/>
  <c r="F8" i="17"/>
  <c r="G8" i="17"/>
  <c r="I8" i="17"/>
  <c r="J8" i="17"/>
  <c r="L8" i="17"/>
  <c r="M8" i="17"/>
  <c r="O8" i="17"/>
  <c r="P8" i="17"/>
  <c r="R8" i="17"/>
  <c r="S8" i="17"/>
  <c r="U8" i="17"/>
  <c r="V8" i="17"/>
  <c r="X8" i="17"/>
  <c r="Y8" i="17"/>
  <c r="AA8" i="17"/>
  <c r="AB8" i="17"/>
  <c r="AD8" i="17"/>
  <c r="AE8" i="17"/>
  <c r="AG8" i="17"/>
  <c r="AH8" i="17"/>
  <c r="AJ8" i="17"/>
  <c r="AK8" i="17"/>
  <c r="AM8" i="17"/>
  <c r="AN8" i="17"/>
  <c r="C7" i="17"/>
  <c r="D7" i="17"/>
  <c r="F7" i="17"/>
  <c r="G7" i="17"/>
  <c r="I7" i="17"/>
  <c r="J7" i="17"/>
  <c r="L7" i="17"/>
  <c r="M7" i="17"/>
  <c r="O7" i="17"/>
  <c r="P7" i="17"/>
  <c r="R7" i="17"/>
  <c r="S7" i="17"/>
  <c r="U7" i="17"/>
  <c r="V7" i="17"/>
  <c r="X7" i="17"/>
  <c r="Y7" i="17"/>
  <c r="AA7" i="17"/>
  <c r="AB7" i="17"/>
  <c r="AD7" i="17"/>
  <c r="AE7" i="17"/>
  <c r="AG7" i="17"/>
  <c r="AH7" i="17"/>
  <c r="AJ7" i="17"/>
  <c r="AK7" i="17"/>
  <c r="AM7" i="17"/>
  <c r="AN7" i="17"/>
  <c r="AO8" i="21" l="1"/>
  <c r="AO11" i="15"/>
  <c r="AO8" i="17"/>
  <c r="AO7" i="17"/>
  <c r="AO4" i="11"/>
  <c r="AO5" i="20"/>
  <c r="AO30" i="20"/>
  <c r="AO13" i="19"/>
  <c r="AO7" i="19"/>
  <c r="AO20" i="15"/>
  <c r="AO11" i="19"/>
  <c r="AO15" i="20"/>
  <c r="AO6" i="20"/>
  <c r="D11" i="20"/>
  <c r="D29" i="20"/>
  <c r="D9" i="20"/>
  <c r="D32" i="20"/>
  <c r="D33" i="20"/>
  <c r="D21" i="20"/>
  <c r="D8" i="20"/>
  <c r="D13" i="20"/>
  <c r="D12" i="20"/>
  <c r="D25" i="20"/>
  <c r="D34" i="20"/>
  <c r="D7" i="20"/>
  <c r="D14" i="20"/>
  <c r="D24" i="20"/>
  <c r="D10" i="20"/>
  <c r="D20" i="20"/>
  <c r="D27" i="20"/>
  <c r="D19" i="20"/>
  <c r="D26" i="20"/>
  <c r="D28" i="20"/>
  <c r="D4" i="20"/>
  <c r="D16" i="20"/>
  <c r="D31" i="20"/>
  <c r="C11" i="20"/>
  <c r="C29" i="20"/>
  <c r="C9" i="20"/>
  <c r="C19" i="20"/>
  <c r="C26" i="20"/>
  <c r="C28" i="20"/>
  <c r="C20" i="20"/>
  <c r="C27" i="20"/>
  <c r="C10" i="20"/>
  <c r="C32" i="20"/>
  <c r="C33" i="20"/>
  <c r="C21" i="20"/>
  <c r="C14" i="20"/>
  <c r="C24" i="20"/>
  <c r="C7" i="20"/>
  <c r="C25" i="20"/>
  <c r="C34" i="20"/>
  <c r="C12" i="20"/>
  <c r="C8" i="20"/>
  <c r="C13" i="20"/>
  <c r="C4" i="20"/>
  <c r="C16" i="20"/>
  <c r="C31" i="20"/>
  <c r="F31" i="20"/>
  <c r="G31" i="20"/>
  <c r="I31" i="20"/>
  <c r="J31" i="20"/>
  <c r="L31" i="20"/>
  <c r="M31" i="20"/>
  <c r="O31" i="20"/>
  <c r="P31" i="20"/>
  <c r="R31" i="20"/>
  <c r="S31" i="20"/>
  <c r="U31" i="20"/>
  <c r="V31" i="20"/>
  <c r="X31" i="20"/>
  <c r="Y31" i="20"/>
  <c r="AA31" i="20"/>
  <c r="AB31" i="20"/>
  <c r="AD31" i="20"/>
  <c r="AE31" i="20"/>
  <c r="AG31" i="20"/>
  <c r="AH31" i="20"/>
  <c r="AJ31" i="20"/>
  <c r="AK31" i="20"/>
  <c r="AM31" i="20"/>
  <c r="AN31" i="20"/>
  <c r="F16" i="20"/>
  <c r="G16" i="20"/>
  <c r="I16" i="20"/>
  <c r="J16" i="20"/>
  <c r="L16" i="20"/>
  <c r="M16" i="20"/>
  <c r="O16" i="20"/>
  <c r="P16" i="20"/>
  <c r="R16" i="20"/>
  <c r="S16" i="20"/>
  <c r="U16" i="20"/>
  <c r="V16" i="20"/>
  <c r="X16" i="20"/>
  <c r="Y16" i="20"/>
  <c r="AA16" i="20"/>
  <c r="AB16" i="20"/>
  <c r="AD16" i="20"/>
  <c r="AE16" i="20"/>
  <c r="AG16" i="20"/>
  <c r="AH16" i="20"/>
  <c r="AJ16" i="20"/>
  <c r="AK16" i="20"/>
  <c r="AM16" i="20"/>
  <c r="AN16" i="20"/>
  <c r="D10" i="21"/>
  <c r="D11" i="21"/>
  <c r="D5" i="21"/>
  <c r="D13" i="21"/>
  <c r="D14" i="21"/>
  <c r="D4" i="21"/>
  <c r="D9" i="21"/>
  <c r="D6" i="21"/>
  <c r="D15" i="21"/>
  <c r="D7" i="21"/>
  <c r="D12" i="21"/>
  <c r="C10" i="21"/>
  <c r="C11" i="21"/>
  <c r="C5" i="21"/>
  <c r="C13" i="21"/>
  <c r="C14" i="21"/>
  <c r="C4" i="21"/>
  <c r="C9" i="21"/>
  <c r="C6" i="21"/>
  <c r="C15" i="21"/>
  <c r="C7" i="21"/>
  <c r="C12" i="21"/>
  <c r="F12" i="21"/>
  <c r="G12" i="21"/>
  <c r="I12" i="21"/>
  <c r="J12" i="21"/>
  <c r="L12" i="21"/>
  <c r="M12" i="21"/>
  <c r="O12" i="21"/>
  <c r="P12" i="21"/>
  <c r="R12" i="21"/>
  <c r="S12" i="21"/>
  <c r="U12" i="21"/>
  <c r="V12" i="21"/>
  <c r="X12" i="21"/>
  <c r="Y12" i="21"/>
  <c r="AA12" i="21"/>
  <c r="AB12" i="21"/>
  <c r="AD12" i="21"/>
  <c r="AE12" i="21"/>
  <c r="AJ12" i="21"/>
  <c r="AK12" i="21"/>
  <c r="AM12" i="21"/>
  <c r="AN12" i="21"/>
  <c r="F7" i="21"/>
  <c r="G7" i="21"/>
  <c r="I7" i="21"/>
  <c r="J7" i="21"/>
  <c r="L7" i="21"/>
  <c r="M7" i="21"/>
  <c r="O7" i="21"/>
  <c r="P7" i="21"/>
  <c r="R7" i="21"/>
  <c r="S7" i="21"/>
  <c r="U7" i="21"/>
  <c r="V7" i="21"/>
  <c r="X7" i="21"/>
  <c r="Y7" i="21"/>
  <c r="AA7" i="21"/>
  <c r="AB7" i="21"/>
  <c r="AD7" i="21"/>
  <c r="AE7" i="21"/>
  <c r="AJ7" i="21"/>
  <c r="AK7" i="21"/>
  <c r="AM7" i="21"/>
  <c r="AN7" i="21"/>
  <c r="F15" i="21"/>
  <c r="G15" i="21"/>
  <c r="I15" i="21"/>
  <c r="J15" i="21"/>
  <c r="L15" i="21"/>
  <c r="M15" i="21"/>
  <c r="O15" i="21"/>
  <c r="P15" i="21"/>
  <c r="R15" i="21"/>
  <c r="S15" i="21"/>
  <c r="U15" i="21"/>
  <c r="V15" i="21"/>
  <c r="X15" i="21"/>
  <c r="Y15" i="21"/>
  <c r="AA15" i="21"/>
  <c r="AB15" i="21"/>
  <c r="AD15" i="21"/>
  <c r="AE15" i="21"/>
  <c r="AJ15" i="21"/>
  <c r="AK15" i="21"/>
  <c r="AM15" i="21"/>
  <c r="AN15" i="21"/>
  <c r="F6" i="21"/>
  <c r="G6" i="21"/>
  <c r="I6" i="21"/>
  <c r="J6" i="21"/>
  <c r="L6" i="21"/>
  <c r="M6" i="21"/>
  <c r="O6" i="21"/>
  <c r="P6" i="21"/>
  <c r="R6" i="21"/>
  <c r="S6" i="21"/>
  <c r="U6" i="21"/>
  <c r="V6" i="21"/>
  <c r="X6" i="21"/>
  <c r="Y6" i="21"/>
  <c r="AA6" i="21"/>
  <c r="AB6" i="21"/>
  <c r="AD6" i="21"/>
  <c r="AE6" i="21"/>
  <c r="AJ6" i="21"/>
  <c r="AK6" i="21"/>
  <c r="AM6" i="21"/>
  <c r="AN6" i="21"/>
  <c r="F9" i="21"/>
  <c r="G9" i="21"/>
  <c r="I9" i="21"/>
  <c r="J9" i="21"/>
  <c r="L9" i="21"/>
  <c r="M9" i="21"/>
  <c r="O9" i="21"/>
  <c r="P9" i="21"/>
  <c r="R9" i="21"/>
  <c r="S9" i="21"/>
  <c r="U9" i="21"/>
  <c r="V9" i="21"/>
  <c r="X9" i="21"/>
  <c r="Y9" i="21"/>
  <c r="AA9" i="21"/>
  <c r="AB9" i="21"/>
  <c r="AD9" i="21"/>
  <c r="AE9" i="21"/>
  <c r="AJ9" i="21"/>
  <c r="AK9" i="21"/>
  <c r="AM9" i="21"/>
  <c r="AN9" i="21"/>
  <c r="C17" i="19"/>
  <c r="D17" i="19"/>
  <c r="F17" i="19"/>
  <c r="G17" i="19"/>
  <c r="I17" i="19"/>
  <c r="J17" i="19"/>
  <c r="L17" i="19"/>
  <c r="M17" i="19"/>
  <c r="O17" i="19"/>
  <c r="P17" i="19"/>
  <c r="R17" i="19"/>
  <c r="S17" i="19"/>
  <c r="U17" i="19"/>
  <c r="V17" i="19"/>
  <c r="X17" i="19"/>
  <c r="Y17" i="19"/>
  <c r="AA17" i="19"/>
  <c r="AB17" i="19"/>
  <c r="AD17" i="19"/>
  <c r="AE17" i="19"/>
  <c r="AG17" i="19"/>
  <c r="AH17" i="19"/>
  <c r="AJ17" i="19"/>
  <c r="AK17" i="19"/>
  <c r="AM17" i="19"/>
  <c r="AN17" i="19"/>
  <c r="C18" i="19"/>
  <c r="D18" i="19"/>
  <c r="F18" i="19"/>
  <c r="G18" i="19"/>
  <c r="I18" i="19"/>
  <c r="J18" i="19"/>
  <c r="L18" i="19"/>
  <c r="M18" i="19"/>
  <c r="O18" i="19"/>
  <c r="P18" i="19"/>
  <c r="R18" i="19"/>
  <c r="S18" i="19"/>
  <c r="U18" i="19"/>
  <c r="V18" i="19"/>
  <c r="X18" i="19"/>
  <c r="Y18" i="19"/>
  <c r="AA18" i="19"/>
  <c r="AB18" i="19"/>
  <c r="AD18" i="19"/>
  <c r="AE18" i="19"/>
  <c r="AG18" i="19"/>
  <c r="AH18" i="19"/>
  <c r="AJ18" i="19"/>
  <c r="AK18" i="19"/>
  <c r="AM18" i="19"/>
  <c r="AN18" i="19"/>
  <c r="C20" i="19"/>
  <c r="D20" i="19"/>
  <c r="F20" i="19"/>
  <c r="G20" i="19"/>
  <c r="I20" i="19"/>
  <c r="J20" i="19"/>
  <c r="L20" i="19"/>
  <c r="M20" i="19"/>
  <c r="O20" i="19"/>
  <c r="P20" i="19"/>
  <c r="R20" i="19"/>
  <c r="S20" i="19"/>
  <c r="U20" i="19"/>
  <c r="V20" i="19"/>
  <c r="X20" i="19"/>
  <c r="Y20" i="19"/>
  <c r="AA20" i="19"/>
  <c r="AB20" i="19"/>
  <c r="AD20" i="19"/>
  <c r="AE20" i="19"/>
  <c r="AG20" i="19"/>
  <c r="AH20" i="19"/>
  <c r="AJ20" i="19"/>
  <c r="AK20" i="19"/>
  <c r="AM20" i="19"/>
  <c r="AN20" i="19"/>
  <c r="C4" i="19"/>
  <c r="D4" i="19"/>
  <c r="F4" i="19"/>
  <c r="G4" i="19"/>
  <c r="I4" i="19"/>
  <c r="J4" i="19"/>
  <c r="L4" i="19"/>
  <c r="M4" i="19"/>
  <c r="O4" i="19"/>
  <c r="P4" i="19"/>
  <c r="R4" i="19"/>
  <c r="S4" i="19"/>
  <c r="U4" i="19"/>
  <c r="V4" i="19"/>
  <c r="X4" i="19"/>
  <c r="Y4" i="19"/>
  <c r="AA4" i="19"/>
  <c r="AB4" i="19"/>
  <c r="AD4" i="19"/>
  <c r="AE4" i="19"/>
  <c r="AG4" i="19"/>
  <c r="AH4" i="19"/>
  <c r="AJ4" i="19"/>
  <c r="AK4" i="19"/>
  <c r="AM4" i="19"/>
  <c r="AN4" i="19"/>
  <c r="C15" i="19"/>
  <c r="D15" i="19"/>
  <c r="F15" i="19"/>
  <c r="G15" i="19"/>
  <c r="I15" i="19"/>
  <c r="J15" i="19"/>
  <c r="L15" i="19"/>
  <c r="M15" i="19"/>
  <c r="O15" i="19"/>
  <c r="P15" i="19"/>
  <c r="R15" i="19"/>
  <c r="S15" i="19"/>
  <c r="U15" i="19"/>
  <c r="V15" i="19"/>
  <c r="X15" i="19"/>
  <c r="Y15" i="19"/>
  <c r="AA15" i="19"/>
  <c r="AB15" i="19"/>
  <c r="AD15" i="19"/>
  <c r="AE15" i="19"/>
  <c r="AG15" i="19"/>
  <c r="AH15" i="19"/>
  <c r="AJ15" i="19"/>
  <c r="AK15" i="19"/>
  <c r="AM15" i="19"/>
  <c r="AN15" i="19"/>
  <c r="C10" i="19"/>
  <c r="D10" i="19"/>
  <c r="F10" i="19"/>
  <c r="G10" i="19"/>
  <c r="I10" i="19"/>
  <c r="J10" i="19"/>
  <c r="L10" i="19"/>
  <c r="M10" i="19"/>
  <c r="O10" i="19"/>
  <c r="P10" i="19"/>
  <c r="R10" i="19"/>
  <c r="S10" i="19"/>
  <c r="U10" i="19"/>
  <c r="V10" i="19"/>
  <c r="X10" i="19"/>
  <c r="Y10" i="19"/>
  <c r="AA10" i="19"/>
  <c r="AB10" i="19"/>
  <c r="AD10" i="19"/>
  <c r="AE10" i="19"/>
  <c r="AG10" i="19"/>
  <c r="AH10" i="19"/>
  <c r="AJ10" i="19"/>
  <c r="AK10" i="19"/>
  <c r="AM10" i="19"/>
  <c r="AN10" i="19"/>
  <c r="C5" i="19"/>
  <c r="D5" i="19"/>
  <c r="F5" i="19"/>
  <c r="G5" i="19"/>
  <c r="I5" i="19"/>
  <c r="J5" i="19"/>
  <c r="L5" i="19"/>
  <c r="M5" i="19"/>
  <c r="O5" i="19"/>
  <c r="P5" i="19"/>
  <c r="R5" i="19"/>
  <c r="S5" i="19"/>
  <c r="U5" i="19"/>
  <c r="V5" i="19"/>
  <c r="X5" i="19"/>
  <c r="Y5" i="19"/>
  <c r="AA5" i="19"/>
  <c r="AB5" i="19"/>
  <c r="AD5" i="19"/>
  <c r="AE5" i="19"/>
  <c r="AG5" i="19"/>
  <c r="AH5" i="19"/>
  <c r="AJ5" i="19"/>
  <c r="AK5" i="19"/>
  <c r="AM5" i="19"/>
  <c r="AN5" i="19"/>
  <c r="C16" i="19"/>
  <c r="D16" i="19"/>
  <c r="F16" i="19"/>
  <c r="G16" i="19"/>
  <c r="I16" i="19"/>
  <c r="J16" i="19"/>
  <c r="L16" i="19"/>
  <c r="M16" i="19"/>
  <c r="O16" i="19"/>
  <c r="P16" i="19"/>
  <c r="R16" i="19"/>
  <c r="S16" i="19"/>
  <c r="U16" i="19"/>
  <c r="V16" i="19"/>
  <c r="X16" i="19"/>
  <c r="Y16" i="19"/>
  <c r="AA16" i="19"/>
  <c r="AB16" i="19"/>
  <c r="AD16" i="19"/>
  <c r="AE16" i="19"/>
  <c r="AG16" i="19"/>
  <c r="AH16" i="19"/>
  <c r="AJ16" i="19"/>
  <c r="AK16" i="19"/>
  <c r="AM16" i="19"/>
  <c r="AN16" i="19"/>
  <c r="C9" i="19"/>
  <c r="D9" i="19"/>
  <c r="F9" i="19"/>
  <c r="G9" i="19"/>
  <c r="I9" i="19"/>
  <c r="J9" i="19"/>
  <c r="L9" i="19"/>
  <c r="M9" i="19"/>
  <c r="O9" i="19"/>
  <c r="P9" i="19"/>
  <c r="R9" i="19"/>
  <c r="S9" i="19"/>
  <c r="U9" i="19"/>
  <c r="V9" i="19"/>
  <c r="X9" i="19"/>
  <c r="Y9" i="19"/>
  <c r="AA9" i="19"/>
  <c r="AB9" i="19"/>
  <c r="AD9" i="19"/>
  <c r="AE9" i="19"/>
  <c r="AG9" i="19"/>
  <c r="AH9" i="19"/>
  <c r="AJ9" i="19"/>
  <c r="AK9" i="19"/>
  <c r="AM9" i="19"/>
  <c r="AN9" i="19"/>
  <c r="C21" i="19"/>
  <c r="D21" i="19"/>
  <c r="F21" i="19"/>
  <c r="G21" i="19"/>
  <c r="I21" i="19"/>
  <c r="J21" i="19"/>
  <c r="L21" i="19"/>
  <c r="M21" i="19"/>
  <c r="O21" i="19"/>
  <c r="P21" i="19"/>
  <c r="R21" i="19"/>
  <c r="S21" i="19"/>
  <c r="U21" i="19"/>
  <c r="V21" i="19"/>
  <c r="X21" i="19"/>
  <c r="Y21" i="19"/>
  <c r="AA21" i="19"/>
  <c r="AB21" i="19"/>
  <c r="AD21" i="19"/>
  <c r="AE21" i="19"/>
  <c r="AG21" i="19"/>
  <c r="AH21" i="19"/>
  <c r="AJ21" i="19"/>
  <c r="AK21" i="19"/>
  <c r="AM21" i="19"/>
  <c r="AN21" i="19"/>
  <c r="C19" i="19"/>
  <c r="D19" i="19"/>
  <c r="F19" i="19"/>
  <c r="G19" i="19"/>
  <c r="I19" i="19"/>
  <c r="J19" i="19"/>
  <c r="L19" i="19"/>
  <c r="M19" i="19"/>
  <c r="O19" i="19"/>
  <c r="P19" i="19"/>
  <c r="R19" i="19"/>
  <c r="S19" i="19"/>
  <c r="U19" i="19"/>
  <c r="V19" i="19"/>
  <c r="X19" i="19"/>
  <c r="Y19" i="19"/>
  <c r="AA19" i="19"/>
  <c r="AB19" i="19"/>
  <c r="AD19" i="19"/>
  <c r="AE19" i="19"/>
  <c r="AG19" i="19"/>
  <c r="AH19" i="19"/>
  <c r="AJ19" i="19"/>
  <c r="AK19" i="19"/>
  <c r="AM19" i="19"/>
  <c r="AN19" i="19"/>
  <c r="C23" i="19"/>
  <c r="D23" i="19"/>
  <c r="F23" i="19"/>
  <c r="G23" i="19"/>
  <c r="I23" i="19"/>
  <c r="J23" i="19"/>
  <c r="L23" i="19"/>
  <c r="M23" i="19"/>
  <c r="O23" i="19"/>
  <c r="P23" i="19"/>
  <c r="R23" i="19"/>
  <c r="S23" i="19"/>
  <c r="U23" i="19"/>
  <c r="V23" i="19"/>
  <c r="X23" i="19"/>
  <c r="Y23" i="19"/>
  <c r="AA23" i="19"/>
  <c r="AB23" i="19"/>
  <c r="AD23" i="19"/>
  <c r="AE23" i="19"/>
  <c r="AG23" i="19"/>
  <c r="AH23" i="19"/>
  <c r="AJ23" i="19"/>
  <c r="AK23" i="19"/>
  <c r="AM23" i="19"/>
  <c r="AN23" i="19"/>
  <c r="C6" i="19"/>
  <c r="D6" i="19"/>
  <c r="F6" i="19"/>
  <c r="G6" i="19"/>
  <c r="I6" i="19"/>
  <c r="J6" i="19"/>
  <c r="L6" i="19"/>
  <c r="M6" i="19"/>
  <c r="O6" i="19"/>
  <c r="P6" i="19"/>
  <c r="R6" i="19"/>
  <c r="S6" i="19"/>
  <c r="U6" i="19"/>
  <c r="V6" i="19"/>
  <c r="X6" i="19"/>
  <c r="Y6" i="19"/>
  <c r="AA6" i="19"/>
  <c r="AB6" i="19"/>
  <c r="AD6" i="19"/>
  <c r="AE6" i="19"/>
  <c r="AG6" i="19"/>
  <c r="AH6" i="19"/>
  <c r="AJ6" i="19"/>
  <c r="AK6" i="19"/>
  <c r="AM6" i="19"/>
  <c r="AN6" i="19"/>
  <c r="C22" i="19"/>
  <c r="D22" i="19"/>
  <c r="F22" i="19"/>
  <c r="G22" i="19"/>
  <c r="I22" i="19"/>
  <c r="J22" i="19"/>
  <c r="L22" i="19"/>
  <c r="M22" i="19"/>
  <c r="O22" i="19"/>
  <c r="P22" i="19"/>
  <c r="R22" i="19"/>
  <c r="S22" i="19"/>
  <c r="U22" i="19"/>
  <c r="V22" i="19"/>
  <c r="X22" i="19"/>
  <c r="Y22" i="19"/>
  <c r="AA22" i="19"/>
  <c r="AB22" i="19"/>
  <c r="AD22" i="19"/>
  <c r="AE22" i="19"/>
  <c r="AG22" i="19"/>
  <c r="AH22" i="19"/>
  <c r="AJ22" i="19"/>
  <c r="AK22" i="19"/>
  <c r="AM22" i="19"/>
  <c r="AN22" i="19"/>
  <c r="C8" i="19"/>
  <c r="D8" i="19"/>
  <c r="F8" i="19"/>
  <c r="G8" i="19"/>
  <c r="I8" i="19"/>
  <c r="J8" i="19"/>
  <c r="L8" i="19"/>
  <c r="M8" i="19"/>
  <c r="O8" i="19"/>
  <c r="P8" i="19"/>
  <c r="R8" i="19"/>
  <c r="S8" i="19"/>
  <c r="U8" i="19"/>
  <c r="V8" i="19"/>
  <c r="X8" i="19"/>
  <c r="Y8" i="19"/>
  <c r="AA8" i="19"/>
  <c r="AB8" i="19"/>
  <c r="AD8" i="19"/>
  <c r="AE8" i="19"/>
  <c r="AG8" i="19"/>
  <c r="AH8" i="19"/>
  <c r="AJ8" i="19"/>
  <c r="AK8" i="19"/>
  <c r="AM8" i="19"/>
  <c r="AN8" i="19"/>
  <c r="C12" i="19"/>
  <c r="D12" i="19"/>
  <c r="F12" i="19"/>
  <c r="G12" i="19"/>
  <c r="I12" i="19"/>
  <c r="J12" i="19"/>
  <c r="L12" i="19"/>
  <c r="M12" i="19"/>
  <c r="O12" i="19"/>
  <c r="P12" i="19"/>
  <c r="R12" i="19"/>
  <c r="S12" i="19"/>
  <c r="U12" i="19"/>
  <c r="V12" i="19"/>
  <c r="X12" i="19"/>
  <c r="Y12" i="19"/>
  <c r="AA12" i="19"/>
  <c r="AB12" i="19"/>
  <c r="AD12" i="19"/>
  <c r="AE12" i="19"/>
  <c r="AG12" i="19"/>
  <c r="AH12" i="19"/>
  <c r="AJ12" i="19"/>
  <c r="AK12" i="19"/>
  <c r="AM12" i="19"/>
  <c r="AN12" i="19"/>
  <c r="C5" i="17"/>
  <c r="D5" i="17"/>
  <c r="F5" i="17"/>
  <c r="G5" i="17"/>
  <c r="I5" i="17"/>
  <c r="J5" i="17"/>
  <c r="L5" i="17"/>
  <c r="M5" i="17"/>
  <c r="O5" i="17"/>
  <c r="P5" i="17"/>
  <c r="R5" i="17"/>
  <c r="S5" i="17"/>
  <c r="U5" i="17"/>
  <c r="V5" i="17"/>
  <c r="X5" i="17"/>
  <c r="Y5" i="17"/>
  <c r="AA5" i="17"/>
  <c r="AB5" i="17"/>
  <c r="AD5" i="17"/>
  <c r="AE5" i="17"/>
  <c r="AG5" i="17"/>
  <c r="AH5" i="17"/>
  <c r="AJ5" i="17"/>
  <c r="AK5" i="17"/>
  <c r="AM5" i="17"/>
  <c r="AN5" i="17"/>
  <c r="C11" i="17"/>
  <c r="D11" i="17"/>
  <c r="F11" i="17"/>
  <c r="G11" i="17"/>
  <c r="I11" i="17"/>
  <c r="J11" i="17"/>
  <c r="L11" i="17"/>
  <c r="M11" i="17"/>
  <c r="O11" i="17"/>
  <c r="P11" i="17"/>
  <c r="R11" i="17"/>
  <c r="S11" i="17"/>
  <c r="U11" i="17"/>
  <c r="V11" i="17"/>
  <c r="X11" i="17"/>
  <c r="Y11" i="17"/>
  <c r="AA11" i="17"/>
  <c r="AB11" i="17"/>
  <c r="AD11" i="17"/>
  <c r="AE11" i="17"/>
  <c r="AG11" i="17"/>
  <c r="AH11" i="17"/>
  <c r="AJ11" i="17"/>
  <c r="AK11" i="17"/>
  <c r="AM11" i="17"/>
  <c r="AN11" i="17"/>
  <c r="C4" i="17"/>
  <c r="D4" i="17"/>
  <c r="F4" i="17"/>
  <c r="G4" i="17"/>
  <c r="I4" i="17"/>
  <c r="J4" i="17"/>
  <c r="L4" i="17"/>
  <c r="M4" i="17"/>
  <c r="O4" i="17"/>
  <c r="P4" i="17"/>
  <c r="R4" i="17"/>
  <c r="S4" i="17"/>
  <c r="U4" i="17"/>
  <c r="V4" i="17"/>
  <c r="X4" i="17"/>
  <c r="Y4" i="17"/>
  <c r="AA4" i="17"/>
  <c r="AB4" i="17"/>
  <c r="AD4" i="17"/>
  <c r="AE4" i="17"/>
  <c r="AG4" i="17"/>
  <c r="AH4" i="17"/>
  <c r="AJ4" i="17"/>
  <c r="AK4" i="17"/>
  <c r="AM4" i="17"/>
  <c r="AN4" i="17"/>
  <c r="C12" i="17"/>
  <c r="D12" i="17"/>
  <c r="F12" i="17"/>
  <c r="G12" i="17"/>
  <c r="I12" i="17"/>
  <c r="J12" i="17"/>
  <c r="L12" i="17"/>
  <c r="M12" i="17"/>
  <c r="O12" i="17"/>
  <c r="P12" i="17"/>
  <c r="R12" i="17"/>
  <c r="S12" i="17"/>
  <c r="U12" i="17"/>
  <c r="V12" i="17"/>
  <c r="X12" i="17"/>
  <c r="Y12" i="17"/>
  <c r="AA12" i="17"/>
  <c r="AB12" i="17"/>
  <c r="AD12" i="17"/>
  <c r="AE12" i="17"/>
  <c r="AG12" i="17"/>
  <c r="AH12" i="17"/>
  <c r="AJ12" i="17"/>
  <c r="AK12" i="17"/>
  <c r="AM12" i="17"/>
  <c r="AN12" i="17"/>
  <c r="C6" i="17"/>
  <c r="D6" i="17"/>
  <c r="F6" i="17"/>
  <c r="G6" i="17"/>
  <c r="I6" i="17"/>
  <c r="J6" i="17"/>
  <c r="L6" i="17"/>
  <c r="M6" i="17"/>
  <c r="O6" i="17"/>
  <c r="P6" i="17"/>
  <c r="R6" i="17"/>
  <c r="S6" i="17"/>
  <c r="U6" i="17"/>
  <c r="V6" i="17"/>
  <c r="X6" i="17"/>
  <c r="Y6" i="17"/>
  <c r="AA6" i="17"/>
  <c r="AB6" i="17"/>
  <c r="AD6" i="17"/>
  <c r="AE6" i="17"/>
  <c r="AG6" i="17"/>
  <c r="AH6" i="17"/>
  <c r="AJ6" i="17"/>
  <c r="AK6" i="17"/>
  <c r="AM6" i="17"/>
  <c r="AN6" i="17"/>
  <c r="C9" i="17"/>
  <c r="D9" i="17"/>
  <c r="F9" i="17"/>
  <c r="G9" i="17"/>
  <c r="I9" i="17"/>
  <c r="J9" i="17"/>
  <c r="L9" i="17"/>
  <c r="M9" i="17"/>
  <c r="O9" i="17"/>
  <c r="P9" i="17"/>
  <c r="R9" i="17"/>
  <c r="S9" i="17"/>
  <c r="U9" i="17"/>
  <c r="V9" i="17"/>
  <c r="X9" i="17"/>
  <c r="Y9" i="17"/>
  <c r="AA9" i="17"/>
  <c r="AB9" i="17"/>
  <c r="AD9" i="17"/>
  <c r="AE9" i="17"/>
  <c r="AG9" i="17"/>
  <c r="AH9" i="17"/>
  <c r="AJ9" i="17"/>
  <c r="AK9" i="17"/>
  <c r="AM9" i="17"/>
  <c r="AN9" i="17"/>
  <c r="C10" i="17"/>
  <c r="D10" i="17"/>
  <c r="F10" i="17"/>
  <c r="G10" i="17"/>
  <c r="I10" i="17"/>
  <c r="J10" i="17"/>
  <c r="L10" i="17"/>
  <c r="M10" i="17"/>
  <c r="O10" i="17"/>
  <c r="P10" i="17"/>
  <c r="R10" i="17"/>
  <c r="S10" i="17"/>
  <c r="U10" i="17"/>
  <c r="V10" i="17"/>
  <c r="X10" i="17"/>
  <c r="Y10" i="17"/>
  <c r="AA10" i="17"/>
  <c r="AB10" i="17"/>
  <c r="AD10" i="17"/>
  <c r="AE10" i="17"/>
  <c r="AG10" i="17"/>
  <c r="AH10" i="17"/>
  <c r="AJ10" i="17"/>
  <c r="AK10" i="17"/>
  <c r="AM10" i="17"/>
  <c r="AN10" i="17"/>
  <c r="F21" i="15"/>
  <c r="G21" i="15"/>
  <c r="I21" i="15"/>
  <c r="J21" i="15"/>
  <c r="L21" i="15"/>
  <c r="M21" i="15"/>
  <c r="O21" i="15"/>
  <c r="P21" i="15"/>
  <c r="R21" i="15"/>
  <c r="S21" i="15"/>
  <c r="U21" i="15"/>
  <c r="V21" i="15"/>
  <c r="X21" i="15"/>
  <c r="Y21" i="15"/>
  <c r="AA21" i="15"/>
  <c r="AB21" i="15"/>
  <c r="AD21" i="15"/>
  <c r="AE21" i="15"/>
  <c r="AG21" i="15"/>
  <c r="AH21" i="15"/>
  <c r="AJ21" i="15"/>
  <c r="AK21" i="15"/>
  <c r="AM21" i="15"/>
  <c r="AN21" i="15"/>
  <c r="F19" i="15"/>
  <c r="G19" i="15"/>
  <c r="I19" i="15"/>
  <c r="J19" i="15"/>
  <c r="L19" i="15"/>
  <c r="M19" i="15"/>
  <c r="O19" i="15"/>
  <c r="P19" i="15"/>
  <c r="R19" i="15"/>
  <c r="S19" i="15"/>
  <c r="U19" i="15"/>
  <c r="V19" i="15"/>
  <c r="X19" i="15"/>
  <c r="Y19" i="15"/>
  <c r="AA19" i="15"/>
  <c r="AB19" i="15"/>
  <c r="AD19" i="15"/>
  <c r="AE19" i="15"/>
  <c r="AG19" i="15"/>
  <c r="AH19" i="15"/>
  <c r="AJ19" i="15"/>
  <c r="AK19" i="15"/>
  <c r="AM19" i="15"/>
  <c r="AN19" i="15"/>
  <c r="F5" i="15"/>
  <c r="G5" i="15"/>
  <c r="I5" i="15"/>
  <c r="J5" i="15"/>
  <c r="L5" i="15"/>
  <c r="M5" i="15"/>
  <c r="O5" i="15"/>
  <c r="P5" i="15"/>
  <c r="R5" i="15"/>
  <c r="S5" i="15"/>
  <c r="U5" i="15"/>
  <c r="V5" i="15"/>
  <c r="X5" i="15"/>
  <c r="Y5" i="15"/>
  <c r="AA5" i="15"/>
  <c r="AB5" i="15"/>
  <c r="AD5" i="15"/>
  <c r="AE5" i="15"/>
  <c r="AG5" i="15"/>
  <c r="AH5" i="15"/>
  <c r="AJ5" i="15"/>
  <c r="AK5" i="15"/>
  <c r="AM5" i="15"/>
  <c r="AN5" i="15"/>
  <c r="F8" i="15"/>
  <c r="G8" i="15"/>
  <c r="I8" i="15"/>
  <c r="J8" i="15"/>
  <c r="L8" i="15"/>
  <c r="M8" i="15"/>
  <c r="O8" i="15"/>
  <c r="P8" i="15"/>
  <c r="R8" i="15"/>
  <c r="S8" i="15"/>
  <c r="U8" i="15"/>
  <c r="V8" i="15"/>
  <c r="X8" i="15"/>
  <c r="Y8" i="15"/>
  <c r="AA8" i="15"/>
  <c r="AB8" i="15"/>
  <c r="AD8" i="15"/>
  <c r="AE8" i="15"/>
  <c r="AG8" i="15"/>
  <c r="AH8" i="15"/>
  <c r="AJ8" i="15"/>
  <c r="AK8" i="15"/>
  <c r="AM8" i="15"/>
  <c r="AN8" i="15"/>
  <c r="C11" i="14"/>
  <c r="D11" i="14"/>
  <c r="F11" i="14"/>
  <c r="G11" i="14"/>
  <c r="I11" i="14"/>
  <c r="J11" i="14"/>
  <c r="L11" i="14"/>
  <c r="M11" i="14"/>
  <c r="O11" i="14"/>
  <c r="P11" i="14"/>
  <c r="R11" i="14"/>
  <c r="S11" i="14"/>
  <c r="U11" i="14"/>
  <c r="V11" i="14"/>
  <c r="X11" i="14"/>
  <c r="Y11" i="14"/>
  <c r="AA11" i="14"/>
  <c r="AB11" i="14"/>
  <c r="AD11" i="14"/>
  <c r="AE11" i="14"/>
  <c r="AG11" i="14"/>
  <c r="AH11" i="14"/>
  <c r="AJ11" i="14"/>
  <c r="AK11" i="14"/>
  <c r="C9" i="14"/>
  <c r="D9" i="14"/>
  <c r="F9" i="14"/>
  <c r="G9" i="14"/>
  <c r="I9" i="14"/>
  <c r="J9" i="14"/>
  <c r="L9" i="14"/>
  <c r="M9" i="14"/>
  <c r="O9" i="14"/>
  <c r="P9" i="14"/>
  <c r="R9" i="14"/>
  <c r="S9" i="14"/>
  <c r="U9" i="14"/>
  <c r="V9" i="14"/>
  <c r="X9" i="14"/>
  <c r="Y9" i="14"/>
  <c r="AA9" i="14"/>
  <c r="AB9" i="14"/>
  <c r="AD9" i="14"/>
  <c r="AE9" i="14"/>
  <c r="AG9" i="14"/>
  <c r="AH9" i="14"/>
  <c r="AJ9" i="14"/>
  <c r="AK9" i="14"/>
  <c r="C5" i="14"/>
  <c r="D5" i="14"/>
  <c r="F5" i="14"/>
  <c r="G5" i="14"/>
  <c r="I5" i="14"/>
  <c r="J5" i="14"/>
  <c r="L5" i="14"/>
  <c r="M5" i="14"/>
  <c r="O5" i="14"/>
  <c r="P5" i="14"/>
  <c r="R5" i="14"/>
  <c r="S5" i="14"/>
  <c r="U5" i="14"/>
  <c r="V5" i="14"/>
  <c r="X5" i="14"/>
  <c r="Y5" i="14"/>
  <c r="AA5" i="14"/>
  <c r="AB5" i="14"/>
  <c r="AD5" i="14"/>
  <c r="AE5" i="14"/>
  <c r="AG5" i="14"/>
  <c r="AH5" i="14"/>
  <c r="AJ5" i="14"/>
  <c r="AK5" i="14"/>
  <c r="C6" i="14"/>
  <c r="D6" i="14"/>
  <c r="F6" i="14"/>
  <c r="G6" i="14"/>
  <c r="I6" i="14"/>
  <c r="J6" i="14"/>
  <c r="L6" i="14"/>
  <c r="M6" i="14"/>
  <c r="O6" i="14"/>
  <c r="P6" i="14"/>
  <c r="R6" i="14"/>
  <c r="S6" i="14"/>
  <c r="U6" i="14"/>
  <c r="V6" i="14"/>
  <c r="X6" i="14"/>
  <c r="Y6" i="14"/>
  <c r="AA6" i="14"/>
  <c r="AB6" i="14"/>
  <c r="AD6" i="14"/>
  <c r="AE6" i="14"/>
  <c r="AG6" i="14"/>
  <c r="AH6" i="14"/>
  <c r="AJ6" i="14"/>
  <c r="AK6" i="14"/>
  <c r="C7" i="14"/>
  <c r="D7" i="14"/>
  <c r="F7" i="14"/>
  <c r="G7" i="14"/>
  <c r="I7" i="14"/>
  <c r="J7" i="14"/>
  <c r="L7" i="14"/>
  <c r="M7" i="14"/>
  <c r="O7" i="14"/>
  <c r="P7" i="14"/>
  <c r="R7" i="14"/>
  <c r="S7" i="14"/>
  <c r="U7" i="14"/>
  <c r="V7" i="14"/>
  <c r="X7" i="14"/>
  <c r="Y7" i="14"/>
  <c r="AA7" i="14"/>
  <c r="AB7" i="14"/>
  <c r="AD7" i="14"/>
  <c r="AE7" i="14"/>
  <c r="AG7" i="14"/>
  <c r="AH7" i="14"/>
  <c r="AJ7" i="14"/>
  <c r="AK7" i="14"/>
  <c r="F7" i="5"/>
  <c r="G7" i="5"/>
  <c r="I7" i="5"/>
  <c r="J7" i="5"/>
  <c r="L7" i="5"/>
  <c r="M7" i="5"/>
  <c r="O7" i="5"/>
  <c r="P7" i="5"/>
  <c r="R7" i="5"/>
  <c r="S7" i="5"/>
  <c r="U7" i="5"/>
  <c r="V7" i="5"/>
  <c r="X7" i="5"/>
  <c r="Y7" i="5"/>
  <c r="AA7" i="5"/>
  <c r="AB7" i="5"/>
  <c r="AD7" i="5"/>
  <c r="AE7" i="5"/>
  <c r="AG7" i="5"/>
  <c r="AH7" i="5"/>
  <c r="AJ7" i="5"/>
  <c r="AK7" i="5"/>
  <c r="F5" i="5"/>
  <c r="G5" i="5"/>
  <c r="I5" i="5"/>
  <c r="J5" i="5"/>
  <c r="L5" i="5"/>
  <c r="M5" i="5"/>
  <c r="O5" i="5"/>
  <c r="P5" i="5"/>
  <c r="R5" i="5"/>
  <c r="S5" i="5"/>
  <c r="U5" i="5"/>
  <c r="V5" i="5"/>
  <c r="X5" i="5"/>
  <c r="Y5" i="5"/>
  <c r="AA5" i="5"/>
  <c r="AB5" i="5"/>
  <c r="AD5" i="5"/>
  <c r="AE5" i="5"/>
  <c r="AG5" i="5"/>
  <c r="AH5" i="5"/>
  <c r="AJ5" i="5"/>
  <c r="AK5" i="5"/>
  <c r="AO7" i="5" l="1"/>
  <c r="AO21" i="15"/>
  <c r="AO5" i="14"/>
  <c r="AO4" i="19"/>
  <c r="AO6" i="14"/>
  <c r="AO31" i="20"/>
  <c r="AO16" i="20"/>
  <c r="AO9" i="21"/>
  <c r="AO7" i="21"/>
  <c r="AO12" i="21"/>
  <c r="AO15" i="21"/>
  <c r="AO6" i="21"/>
  <c r="AO17" i="19"/>
  <c r="AO18" i="19"/>
  <c r="AO20" i="19"/>
  <c r="AO15" i="19"/>
  <c r="AO10" i="19"/>
  <c r="AO5" i="19"/>
  <c r="AO16" i="19"/>
  <c r="AO9" i="19"/>
  <c r="AO21" i="19"/>
  <c r="AO19" i="19"/>
  <c r="AO23" i="19"/>
  <c r="AO6" i="19"/>
  <c r="AO22" i="19"/>
  <c r="AO8" i="19"/>
  <c r="AO12" i="19"/>
  <c r="AO5" i="17"/>
  <c r="AO11" i="17"/>
  <c r="AO4" i="17"/>
  <c r="AO12" i="17"/>
  <c r="AO6" i="17"/>
  <c r="AO9" i="17"/>
  <c r="AO10" i="17"/>
  <c r="AO19" i="15"/>
  <c r="AO5" i="15"/>
  <c r="AO8" i="15"/>
  <c r="AO11" i="14"/>
  <c r="AO9" i="14"/>
  <c r="AO7" i="14"/>
  <c r="AO5" i="5"/>
  <c r="AN28" i="20"/>
  <c r="AN26" i="20"/>
  <c r="AN19" i="20"/>
  <c r="AN27" i="20"/>
  <c r="AN20" i="20"/>
  <c r="AN10" i="20"/>
  <c r="AN24" i="20"/>
  <c r="AN14" i="20"/>
  <c r="AN7" i="20"/>
  <c r="AN34" i="20"/>
  <c r="AN25" i="20"/>
  <c r="AN12" i="20"/>
  <c r="AN13" i="20"/>
  <c r="AN8" i="20"/>
  <c r="AN4" i="20"/>
  <c r="AM28" i="20"/>
  <c r="AM26" i="20"/>
  <c r="AM19" i="20"/>
  <c r="AM27" i="20"/>
  <c r="AM20" i="20"/>
  <c r="AM10" i="20"/>
  <c r="AM24" i="20"/>
  <c r="AM14" i="20"/>
  <c r="AM7" i="20"/>
  <c r="AM34" i="20"/>
  <c r="AM25" i="20"/>
  <c r="AM12" i="20"/>
  <c r="AM13" i="20"/>
  <c r="AM8" i="20"/>
  <c r="AM4" i="20"/>
  <c r="AK28" i="20"/>
  <c r="AK26" i="20"/>
  <c r="AK19" i="20"/>
  <c r="AK27" i="20"/>
  <c r="AK20" i="20"/>
  <c r="AK10" i="20"/>
  <c r="AK24" i="20"/>
  <c r="AK14" i="20"/>
  <c r="AK7" i="20"/>
  <c r="AK34" i="20"/>
  <c r="AK25" i="20"/>
  <c r="AK12" i="20"/>
  <c r="AK13" i="20"/>
  <c r="AK8" i="20"/>
  <c r="AK4" i="20"/>
  <c r="AJ28" i="20"/>
  <c r="AJ26" i="20"/>
  <c r="AJ19" i="20"/>
  <c r="AJ27" i="20"/>
  <c r="AJ20" i="20"/>
  <c r="AJ10" i="20"/>
  <c r="AJ24" i="20"/>
  <c r="AJ14" i="20"/>
  <c r="AJ7" i="20"/>
  <c r="AJ34" i="20"/>
  <c r="AJ25" i="20"/>
  <c r="AJ12" i="20"/>
  <c r="AJ13" i="20"/>
  <c r="AJ8" i="20"/>
  <c r="AJ4" i="20"/>
  <c r="AH28" i="20"/>
  <c r="AH26" i="20"/>
  <c r="AH19" i="20"/>
  <c r="AH27" i="20"/>
  <c r="AH20" i="20"/>
  <c r="AH10" i="20"/>
  <c r="AH24" i="20"/>
  <c r="AH14" i="20"/>
  <c r="AH7" i="20"/>
  <c r="AH34" i="20"/>
  <c r="AH25" i="20"/>
  <c r="AH12" i="20"/>
  <c r="AH13" i="20"/>
  <c r="AH8" i="20"/>
  <c r="AH4" i="20"/>
  <c r="AG28" i="20"/>
  <c r="AG26" i="20"/>
  <c r="AG19" i="20"/>
  <c r="AG27" i="20"/>
  <c r="AG20" i="20"/>
  <c r="AG10" i="20"/>
  <c r="AG24" i="20"/>
  <c r="AG14" i="20"/>
  <c r="AG7" i="20"/>
  <c r="AG34" i="20"/>
  <c r="AG25" i="20"/>
  <c r="AG12" i="20"/>
  <c r="AG13" i="20"/>
  <c r="AG8" i="20"/>
  <c r="AG4" i="20"/>
  <c r="AE28" i="20"/>
  <c r="AE26" i="20"/>
  <c r="AE19" i="20"/>
  <c r="AE27" i="20"/>
  <c r="AE20" i="20"/>
  <c r="AE10" i="20"/>
  <c r="AE24" i="20"/>
  <c r="AE14" i="20"/>
  <c r="AE7" i="20"/>
  <c r="AE34" i="20"/>
  <c r="AE25" i="20"/>
  <c r="AE12" i="20"/>
  <c r="AE13" i="20"/>
  <c r="AE8" i="20"/>
  <c r="AE4" i="20"/>
  <c r="AD28" i="20"/>
  <c r="AD26" i="20"/>
  <c r="AD19" i="20"/>
  <c r="AD27" i="20"/>
  <c r="AD20" i="20"/>
  <c r="AD10" i="20"/>
  <c r="AD24" i="20"/>
  <c r="AD14" i="20"/>
  <c r="AD7" i="20"/>
  <c r="AD34" i="20"/>
  <c r="AD25" i="20"/>
  <c r="AD12" i="20"/>
  <c r="AD13" i="20"/>
  <c r="AD8" i="20"/>
  <c r="AD4" i="20"/>
  <c r="AB28" i="20"/>
  <c r="AB26" i="20"/>
  <c r="AB19" i="20"/>
  <c r="AB27" i="20"/>
  <c r="AB20" i="20"/>
  <c r="AB10" i="20"/>
  <c r="AB24" i="20"/>
  <c r="AB14" i="20"/>
  <c r="AB7" i="20"/>
  <c r="AB34" i="20"/>
  <c r="AB25" i="20"/>
  <c r="AB12" i="20"/>
  <c r="AB13" i="20"/>
  <c r="AB8" i="20"/>
  <c r="AB4" i="20"/>
  <c r="AA28" i="20"/>
  <c r="AA26" i="20"/>
  <c r="AA19" i="20"/>
  <c r="AA27" i="20"/>
  <c r="AA20" i="20"/>
  <c r="AA10" i="20"/>
  <c r="AA24" i="20"/>
  <c r="AA14" i="20"/>
  <c r="AA7" i="20"/>
  <c r="AA34" i="20"/>
  <c r="AA25" i="20"/>
  <c r="AA12" i="20"/>
  <c r="AA13" i="20"/>
  <c r="AA8" i="20"/>
  <c r="AA4" i="20"/>
  <c r="Y28" i="20"/>
  <c r="Y26" i="20"/>
  <c r="Y19" i="20"/>
  <c r="Y27" i="20"/>
  <c r="Y20" i="20"/>
  <c r="Y10" i="20"/>
  <c r="Y24" i="20"/>
  <c r="Y14" i="20"/>
  <c r="Y7" i="20"/>
  <c r="Y34" i="20"/>
  <c r="Y25" i="20"/>
  <c r="Y12" i="20"/>
  <c r="Y13" i="20"/>
  <c r="Y8" i="20"/>
  <c r="Y4" i="20"/>
  <c r="X28" i="20"/>
  <c r="X26" i="20"/>
  <c r="X19" i="20"/>
  <c r="X27" i="20"/>
  <c r="X20" i="20"/>
  <c r="X10" i="20"/>
  <c r="X24" i="20"/>
  <c r="X14" i="20"/>
  <c r="X7" i="20"/>
  <c r="X34" i="20"/>
  <c r="X25" i="20"/>
  <c r="X12" i="20"/>
  <c r="X13" i="20"/>
  <c r="X8" i="20"/>
  <c r="X4" i="20"/>
  <c r="V28" i="20"/>
  <c r="V26" i="20"/>
  <c r="V19" i="20"/>
  <c r="V27" i="20"/>
  <c r="V20" i="20"/>
  <c r="V10" i="20"/>
  <c r="V24" i="20"/>
  <c r="V14" i="20"/>
  <c r="V7" i="20"/>
  <c r="V34" i="20"/>
  <c r="V25" i="20"/>
  <c r="V12" i="20"/>
  <c r="V13" i="20"/>
  <c r="V8" i="20"/>
  <c r="V4" i="20"/>
  <c r="U28" i="20"/>
  <c r="U26" i="20"/>
  <c r="U19" i="20"/>
  <c r="U27" i="20"/>
  <c r="U20" i="20"/>
  <c r="U10" i="20"/>
  <c r="U24" i="20"/>
  <c r="U14" i="20"/>
  <c r="U7" i="20"/>
  <c r="U34" i="20"/>
  <c r="U25" i="20"/>
  <c r="U12" i="20"/>
  <c r="U13" i="20"/>
  <c r="U8" i="20"/>
  <c r="U4" i="20"/>
  <c r="S28" i="20"/>
  <c r="S26" i="20"/>
  <c r="S19" i="20"/>
  <c r="S27" i="20"/>
  <c r="S20" i="20"/>
  <c r="S10" i="20"/>
  <c r="S24" i="20"/>
  <c r="S14" i="20"/>
  <c r="S7" i="20"/>
  <c r="S34" i="20"/>
  <c r="S25" i="20"/>
  <c r="S12" i="20"/>
  <c r="S13" i="20"/>
  <c r="S8" i="20"/>
  <c r="S4" i="20"/>
  <c r="R28" i="20"/>
  <c r="R26" i="20"/>
  <c r="R19" i="20"/>
  <c r="R27" i="20"/>
  <c r="R20" i="20"/>
  <c r="R10" i="20"/>
  <c r="R24" i="20"/>
  <c r="R14" i="20"/>
  <c r="R7" i="20"/>
  <c r="R34" i="20"/>
  <c r="R25" i="20"/>
  <c r="R12" i="20"/>
  <c r="R13" i="20"/>
  <c r="R8" i="20"/>
  <c r="R4" i="20"/>
  <c r="P28" i="20"/>
  <c r="P26" i="20"/>
  <c r="P19" i="20"/>
  <c r="P27" i="20"/>
  <c r="P20" i="20"/>
  <c r="P10" i="20"/>
  <c r="P24" i="20"/>
  <c r="P14" i="20"/>
  <c r="P7" i="20"/>
  <c r="P34" i="20"/>
  <c r="P25" i="20"/>
  <c r="P12" i="20"/>
  <c r="P13" i="20"/>
  <c r="P8" i="20"/>
  <c r="P4" i="20"/>
  <c r="O28" i="20"/>
  <c r="O26" i="20"/>
  <c r="O19" i="20"/>
  <c r="O27" i="20"/>
  <c r="O20" i="20"/>
  <c r="O10" i="20"/>
  <c r="O24" i="20"/>
  <c r="O14" i="20"/>
  <c r="O7" i="20"/>
  <c r="O34" i="20"/>
  <c r="O25" i="20"/>
  <c r="O12" i="20"/>
  <c r="O13" i="20"/>
  <c r="O8" i="20"/>
  <c r="O4" i="20"/>
  <c r="M28" i="20"/>
  <c r="M26" i="20"/>
  <c r="M19" i="20"/>
  <c r="M27" i="20"/>
  <c r="M20" i="20"/>
  <c r="M10" i="20"/>
  <c r="M24" i="20"/>
  <c r="M14" i="20"/>
  <c r="M7" i="20"/>
  <c r="M34" i="20"/>
  <c r="M25" i="20"/>
  <c r="M12" i="20"/>
  <c r="M13" i="20"/>
  <c r="M8" i="20"/>
  <c r="M4" i="20"/>
  <c r="L28" i="20"/>
  <c r="L26" i="20"/>
  <c r="L19" i="20"/>
  <c r="L27" i="20"/>
  <c r="L20" i="20"/>
  <c r="L10" i="20"/>
  <c r="L24" i="20"/>
  <c r="L14" i="20"/>
  <c r="L7" i="20"/>
  <c r="L34" i="20"/>
  <c r="L25" i="20"/>
  <c r="L12" i="20"/>
  <c r="L13" i="20"/>
  <c r="L8" i="20"/>
  <c r="L4" i="20"/>
  <c r="J28" i="20"/>
  <c r="J26" i="20"/>
  <c r="J19" i="20"/>
  <c r="J27" i="20"/>
  <c r="J20" i="20"/>
  <c r="J10" i="20"/>
  <c r="J24" i="20"/>
  <c r="J14" i="20"/>
  <c r="J7" i="20"/>
  <c r="J34" i="20"/>
  <c r="J25" i="20"/>
  <c r="J12" i="20"/>
  <c r="J13" i="20"/>
  <c r="J8" i="20"/>
  <c r="J4" i="20"/>
  <c r="I28" i="20"/>
  <c r="I26" i="20"/>
  <c r="I19" i="20"/>
  <c r="I27" i="20"/>
  <c r="I20" i="20"/>
  <c r="I10" i="20"/>
  <c r="I24" i="20"/>
  <c r="I14" i="20"/>
  <c r="I7" i="20"/>
  <c r="I34" i="20"/>
  <c r="I25" i="20"/>
  <c r="I12" i="20"/>
  <c r="I13" i="20"/>
  <c r="I8" i="20"/>
  <c r="I4" i="20"/>
  <c r="G28" i="20"/>
  <c r="G26" i="20"/>
  <c r="G19" i="20"/>
  <c r="G27" i="20"/>
  <c r="G20" i="20"/>
  <c r="G10" i="20"/>
  <c r="G24" i="20"/>
  <c r="G14" i="20"/>
  <c r="G7" i="20"/>
  <c r="G34" i="20"/>
  <c r="G25" i="20"/>
  <c r="G12" i="20"/>
  <c r="G13" i="20"/>
  <c r="G8" i="20"/>
  <c r="G4" i="20"/>
  <c r="F28" i="20"/>
  <c r="F26" i="20"/>
  <c r="F19" i="20"/>
  <c r="F27" i="20"/>
  <c r="F20" i="20"/>
  <c r="F10" i="20"/>
  <c r="F24" i="20"/>
  <c r="F14" i="20"/>
  <c r="F7" i="20"/>
  <c r="F34" i="20"/>
  <c r="F25" i="20"/>
  <c r="F12" i="20"/>
  <c r="F13" i="20"/>
  <c r="F8" i="20"/>
  <c r="F4" i="20"/>
  <c r="F32" i="20"/>
  <c r="F33" i="20"/>
  <c r="F9" i="20"/>
  <c r="F11" i="20"/>
  <c r="F29" i="20"/>
  <c r="G32" i="20"/>
  <c r="G33" i="20"/>
  <c r="G9" i="20"/>
  <c r="G11" i="20"/>
  <c r="G29" i="20"/>
  <c r="I32" i="20"/>
  <c r="I33" i="20"/>
  <c r="I9" i="20"/>
  <c r="I11" i="20"/>
  <c r="I29" i="20"/>
  <c r="J32" i="20"/>
  <c r="J33" i="20"/>
  <c r="J9" i="20"/>
  <c r="J11" i="20"/>
  <c r="J29" i="20"/>
  <c r="L32" i="20"/>
  <c r="L33" i="20"/>
  <c r="L9" i="20"/>
  <c r="L11" i="20"/>
  <c r="L29" i="20"/>
  <c r="M32" i="20"/>
  <c r="M33" i="20"/>
  <c r="M9" i="20"/>
  <c r="M11" i="20"/>
  <c r="M29" i="20"/>
  <c r="O32" i="20"/>
  <c r="O33" i="20"/>
  <c r="O9" i="20"/>
  <c r="O11" i="20"/>
  <c r="O29" i="20"/>
  <c r="P32" i="20"/>
  <c r="P33" i="20"/>
  <c r="P9" i="20"/>
  <c r="P11" i="20"/>
  <c r="P29" i="20"/>
  <c r="R32" i="20"/>
  <c r="R33" i="20"/>
  <c r="R9" i="20"/>
  <c r="R11" i="20"/>
  <c r="R29" i="20"/>
  <c r="S32" i="20"/>
  <c r="S33" i="20"/>
  <c r="S9" i="20"/>
  <c r="S11" i="20"/>
  <c r="S29" i="20"/>
  <c r="U32" i="20"/>
  <c r="U33" i="20"/>
  <c r="U9" i="20"/>
  <c r="U11" i="20"/>
  <c r="U29" i="20"/>
  <c r="V32" i="20"/>
  <c r="V33" i="20"/>
  <c r="V9" i="20"/>
  <c r="V11" i="20"/>
  <c r="V29" i="20"/>
  <c r="X32" i="20"/>
  <c r="X33" i="20"/>
  <c r="X9" i="20"/>
  <c r="X11" i="20"/>
  <c r="X29" i="20"/>
  <c r="Y32" i="20"/>
  <c r="Y33" i="20"/>
  <c r="Y9" i="20"/>
  <c r="Y11" i="20"/>
  <c r="Y29" i="20"/>
  <c r="AA32" i="20"/>
  <c r="AA33" i="20"/>
  <c r="AA9" i="20"/>
  <c r="AA11" i="20"/>
  <c r="AA29" i="20"/>
  <c r="AB32" i="20"/>
  <c r="AB33" i="20"/>
  <c r="AB9" i="20"/>
  <c r="AB11" i="20"/>
  <c r="AB29" i="20"/>
  <c r="AD32" i="20"/>
  <c r="AD33" i="20"/>
  <c r="AD9" i="20"/>
  <c r="AD11" i="20"/>
  <c r="AD29" i="20"/>
  <c r="AE32" i="20"/>
  <c r="AE33" i="20"/>
  <c r="AE9" i="20"/>
  <c r="AE11" i="20"/>
  <c r="AE29" i="20"/>
  <c r="AG32" i="20"/>
  <c r="AG33" i="20"/>
  <c r="AG9" i="20"/>
  <c r="AG11" i="20"/>
  <c r="AG29" i="20"/>
  <c r="AH32" i="20"/>
  <c r="AH33" i="20"/>
  <c r="AH9" i="20"/>
  <c r="AH11" i="20"/>
  <c r="AH29" i="20"/>
  <c r="AJ32" i="20"/>
  <c r="AJ33" i="20"/>
  <c r="AJ9" i="20"/>
  <c r="AJ11" i="20"/>
  <c r="AJ29" i="20"/>
  <c r="AK32" i="20"/>
  <c r="AK33" i="20"/>
  <c r="AK9" i="20"/>
  <c r="AK11" i="20"/>
  <c r="AK29" i="20"/>
  <c r="AM32" i="20"/>
  <c r="AM33" i="20"/>
  <c r="AM9" i="20"/>
  <c r="AM11" i="20"/>
  <c r="AM29" i="20"/>
  <c r="AN32" i="20"/>
  <c r="AN33" i="20"/>
  <c r="AN9" i="20"/>
  <c r="AN11" i="20"/>
  <c r="AN29" i="20"/>
  <c r="F4" i="21"/>
  <c r="F13" i="21"/>
  <c r="F14" i="21"/>
  <c r="G4" i="21"/>
  <c r="G13" i="21"/>
  <c r="G14" i="21"/>
  <c r="I4" i="21"/>
  <c r="I13" i="21"/>
  <c r="I14" i="21"/>
  <c r="J4" i="21"/>
  <c r="J13" i="21"/>
  <c r="J14" i="21"/>
  <c r="L4" i="21"/>
  <c r="L13" i="21"/>
  <c r="L14" i="21"/>
  <c r="M4" i="21"/>
  <c r="M13" i="21"/>
  <c r="M14" i="21"/>
  <c r="O4" i="21"/>
  <c r="O13" i="21"/>
  <c r="O14" i="21"/>
  <c r="P4" i="21"/>
  <c r="P13" i="21"/>
  <c r="P14" i="21"/>
  <c r="R4" i="21"/>
  <c r="R13" i="21"/>
  <c r="R14" i="21"/>
  <c r="S4" i="21"/>
  <c r="S13" i="21"/>
  <c r="S14" i="21"/>
  <c r="U4" i="21"/>
  <c r="U13" i="21"/>
  <c r="U14" i="21"/>
  <c r="V4" i="21"/>
  <c r="V13" i="21"/>
  <c r="V14" i="21"/>
  <c r="X4" i="21"/>
  <c r="X13" i="21"/>
  <c r="X14" i="21"/>
  <c r="Y4" i="21"/>
  <c r="Y13" i="21"/>
  <c r="Y14" i="21"/>
  <c r="AA4" i="21"/>
  <c r="AA13" i="21"/>
  <c r="AA14" i="21"/>
  <c r="AB4" i="21"/>
  <c r="AB13" i="21"/>
  <c r="AB14" i="21"/>
  <c r="AD4" i="21"/>
  <c r="AD13" i="21"/>
  <c r="AD14" i="21"/>
  <c r="AE4" i="21"/>
  <c r="AE13" i="21"/>
  <c r="AE14" i="21"/>
  <c r="AJ4" i="21"/>
  <c r="AJ13" i="21"/>
  <c r="AJ14" i="21"/>
  <c r="AK4" i="21"/>
  <c r="AK13" i="21"/>
  <c r="AK14" i="21"/>
  <c r="AM4" i="21"/>
  <c r="AM13" i="21"/>
  <c r="AM14" i="21"/>
  <c r="AN4" i="21"/>
  <c r="AN13" i="21"/>
  <c r="AN14" i="21"/>
  <c r="F10" i="21"/>
  <c r="F11" i="21"/>
  <c r="G10" i="21"/>
  <c r="G11" i="21"/>
  <c r="I10" i="21"/>
  <c r="I11" i="21"/>
  <c r="J10" i="21"/>
  <c r="J11" i="21"/>
  <c r="L10" i="21"/>
  <c r="L11" i="21"/>
  <c r="M10" i="21"/>
  <c r="M11" i="21"/>
  <c r="O10" i="21"/>
  <c r="O11" i="21"/>
  <c r="P10" i="21"/>
  <c r="P11" i="21"/>
  <c r="R10" i="21"/>
  <c r="R11" i="21"/>
  <c r="S10" i="21"/>
  <c r="S11" i="21"/>
  <c r="U10" i="21"/>
  <c r="U11" i="21"/>
  <c r="V10" i="21"/>
  <c r="V11" i="21"/>
  <c r="X10" i="21"/>
  <c r="X11" i="21"/>
  <c r="Y10" i="21"/>
  <c r="Y11" i="21"/>
  <c r="AA10" i="21"/>
  <c r="AA11" i="21"/>
  <c r="AB10" i="21"/>
  <c r="AB11" i="21"/>
  <c r="AD10" i="21"/>
  <c r="AD11" i="21"/>
  <c r="AE10" i="21"/>
  <c r="AE11" i="21"/>
  <c r="AJ10" i="21"/>
  <c r="AJ11" i="21"/>
  <c r="AK10" i="21"/>
  <c r="AK11" i="21"/>
  <c r="AM10" i="21"/>
  <c r="AM11" i="21"/>
  <c r="AN10" i="21"/>
  <c r="AN11" i="21"/>
  <c r="AN21" i="20"/>
  <c r="AM21" i="20"/>
  <c r="AK21" i="20"/>
  <c r="AJ21" i="20"/>
  <c r="AH21" i="20"/>
  <c r="AG21" i="20"/>
  <c r="AE21" i="20"/>
  <c r="AD21" i="20"/>
  <c r="AB21" i="20"/>
  <c r="AA21" i="20"/>
  <c r="Y21" i="20"/>
  <c r="X21" i="20"/>
  <c r="V21" i="20"/>
  <c r="U21" i="20"/>
  <c r="S21" i="20"/>
  <c r="R21" i="20"/>
  <c r="P21" i="20"/>
  <c r="O21" i="20"/>
  <c r="M21" i="20"/>
  <c r="L21" i="20"/>
  <c r="J21" i="20"/>
  <c r="I21" i="20"/>
  <c r="G21" i="20"/>
  <c r="F21" i="20"/>
  <c r="AN5" i="21"/>
  <c r="AM5" i="21"/>
  <c r="AK5" i="21"/>
  <c r="AJ5" i="21"/>
  <c r="AE5" i="21"/>
  <c r="AD5" i="21"/>
  <c r="AB5" i="21"/>
  <c r="AA5" i="21"/>
  <c r="Y5" i="21"/>
  <c r="X5" i="21"/>
  <c r="V5" i="21"/>
  <c r="U5" i="21"/>
  <c r="S5" i="21"/>
  <c r="R5" i="21"/>
  <c r="P5" i="21"/>
  <c r="O5" i="21"/>
  <c r="M5" i="21"/>
  <c r="L5" i="21"/>
  <c r="J5" i="21"/>
  <c r="I5" i="21"/>
  <c r="G5" i="21"/>
  <c r="F5" i="21"/>
  <c r="AO13" i="20" l="1"/>
  <c r="AO7" i="20"/>
  <c r="AO20" i="20"/>
  <c r="AO28" i="20"/>
  <c r="AO12" i="20"/>
  <c r="AO14" i="20"/>
  <c r="AO13" i="21"/>
  <c r="AO4" i="21"/>
  <c r="AO5" i="21"/>
  <c r="AO10" i="21"/>
  <c r="AO14" i="21"/>
  <c r="AO11" i="21"/>
  <c r="AO26" i="20"/>
  <c r="AO33" i="20"/>
  <c r="AO21" i="20"/>
  <c r="AO8" i="20"/>
  <c r="AO34" i="20"/>
  <c r="AO10" i="20"/>
  <c r="AO27" i="20"/>
  <c r="AO29" i="20"/>
  <c r="AO32" i="20"/>
  <c r="AO19" i="20"/>
  <c r="AO11" i="20"/>
  <c r="AO24" i="20"/>
  <c r="AO25" i="20"/>
  <c r="AO9" i="20"/>
  <c r="AO4" i="20"/>
  <c r="F9" i="5"/>
  <c r="G9" i="5"/>
  <c r="I9" i="5"/>
  <c r="J9" i="5"/>
  <c r="L9" i="5"/>
  <c r="M9" i="5"/>
  <c r="O9" i="5"/>
  <c r="P9" i="5"/>
  <c r="R9" i="5"/>
  <c r="S9" i="5"/>
  <c r="U9" i="5"/>
  <c r="V9" i="5"/>
  <c r="X9" i="5"/>
  <c r="Y9" i="5"/>
  <c r="AA9" i="5"/>
  <c r="AB9" i="5"/>
  <c r="AD9" i="5"/>
  <c r="AE9" i="5"/>
  <c r="AG9" i="5"/>
  <c r="AH9" i="5"/>
  <c r="AJ9" i="5"/>
  <c r="AK9" i="5"/>
  <c r="AO9" i="5" l="1"/>
  <c r="AN27" i="15"/>
  <c r="AM27" i="15"/>
  <c r="AK27" i="15"/>
  <c r="AJ27" i="15"/>
  <c r="AH27" i="15"/>
  <c r="AG27" i="15"/>
  <c r="AE27" i="15"/>
  <c r="AD27" i="15"/>
  <c r="AB27" i="15"/>
  <c r="AA27" i="15"/>
  <c r="Y27" i="15"/>
  <c r="X27" i="15"/>
  <c r="V27" i="15"/>
  <c r="U27" i="15"/>
  <c r="S27" i="15"/>
  <c r="R27" i="15"/>
  <c r="P27" i="15"/>
  <c r="O27" i="15"/>
  <c r="M27" i="15"/>
  <c r="L27" i="15"/>
  <c r="J27" i="15"/>
  <c r="I27" i="15"/>
  <c r="G27" i="15"/>
  <c r="F27" i="15"/>
  <c r="AN25" i="15"/>
  <c r="AM25" i="15"/>
  <c r="AK25" i="15"/>
  <c r="AJ25" i="15"/>
  <c r="AH25" i="15"/>
  <c r="AG25" i="15"/>
  <c r="AE25" i="15"/>
  <c r="AD25" i="15"/>
  <c r="AB25" i="15"/>
  <c r="AA25" i="15"/>
  <c r="Y25" i="15"/>
  <c r="X25" i="15"/>
  <c r="V25" i="15"/>
  <c r="U25" i="15"/>
  <c r="S25" i="15"/>
  <c r="R25" i="15"/>
  <c r="P25" i="15"/>
  <c r="O25" i="15"/>
  <c r="M25" i="15"/>
  <c r="L25" i="15"/>
  <c r="J25" i="15"/>
  <c r="I25" i="15"/>
  <c r="G25" i="15"/>
  <c r="F25" i="15"/>
  <c r="AN16" i="15"/>
  <c r="AM16" i="15"/>
  <c r="AK16" i="15"/>
  <c r="AJ16" i="15"/>
  <c r="AH16" i="15"/>
  <c r="AG16" i="15"/>
  <c r="AE16" i="15"/>
  <c r="AD16" i="15"/>
  <c r="AB16" i="15"/>
  <c r="AA16" i="15"/>
  <c r="Y16" i="15"/>
  <c r="X16" i="15"/>
  <c r="V16" i="15"/>
  <c r="U16" i="15"/>
  <c r="S16" i="15"/>
  <c r="R16" i="15"/>
  <c r="P16" i="15"/>
  <c r="O16" i="15"/>
  <c r="M16" i="15"/>
  <c r="L16" i="15"/>
  <c r="J16" i="15"/>
  <c r="I16" i="15"/>
  <c r="G16" i="15"/>
  <c r="F16" i="15"/>
  <c r="AN26" i="15"/>
  <c r="AM26" i="15"/>
  <c r="AK26" i="15"/>
  <c r="AJ26" i="15"/>
  <c r="AH26" i="15"/>
  <c r="AG26" i="15"/>
  <c r="AE26" i="15"/>
  <c r="AD26" i="15"/>
  <c r="AB26" i="15"/>
  <c r="AA26" i="15"/>
  <c r="Y26" i="15"/>
  <c r="X26" i="15"/>
  <c r="V26" i="15"/>
  <c r="U26" i="15"/>
  <c r="S26" i="15"/>
  <c r="R26" i="15"/>
  <c r="P26" i="15"/>
  <c r="O26" i="15"/>
  <c r="M26" i="15"/>
  <c r="L26" i="15"/>
  <c r="J26" i="15"/>
  <c r="I26" i="15"/>
  <c r="G26" i="15"/>
  <c r="F26" i="15"/>
  <c r="AN18" i="15"/>
  <c r="AM18" i="15"/>
  <c r="AK18" i="15"/>
  <c r="AJ18" i="15"/>
  <c r="AH18" i="15"/>
  <c r="AG18" i="15"/>
  <c r="AE18" i="15"/>
  <c r="AD18" i="15"/>
  <c r="AB18" i="15"/>
  <c r="AA18" i="15"/>
  <c r="Y18" i="15"/>
  <c r="X18" i="15"/>
  <c r="V18" i="15"/>
  <c r="U18" i="15"/>
  <c r="S18" i="15"/>
  <c r="R18" i="15"/>
  <c r="P18" i="15"/>
  <c r="O18" i="15"/>
  <c r="M18" i="15"/>
  <c r="L18" i="15"/>
  <c r="J18" i="15"/>
  <c r="I18" i="15"/>
  <c r="G18" i="15"/>
  <c r="F18" i="15"/>
  <c r="AN9" i="15"/>
  <c r="AM9" i="15"/>
  <c r="AK9" i="15"/>
  <c r="AJ9" i="15"/>
  <c r="AH9" i="15"/>
  <c r="AG9" i="15"/>
  <c r="AE9" i="15"/>
  <c r="AD9" i="15"/>
  <c r="AB9" i="15"/>
  <c r="AA9" i="15"/>
  <c r="Y9" i="15"/>
  <c r="X9" i="15"/>
  <c r="V9" i="15"/>
  <c r="U9" i="15"/>
  <c r="S9" i="15"/>
  <c r="R9" i="15"/>
  <c r="P9" i="15"/>
  <c r="O9" i="15"/>
  <c r="M9" i="15"/>
  <c r="L9" i="15"/>
  <c r="J9" i="15"/>
  <c r="I9" i="15"/>
  <c r="G9" i="15"/>
  <c r="F9" i="15"/>
  <c r="AN23" i="15"/>
  <c r="AM23" i="15"/>
  <c r="AK23" i="15"/>
  <c r="AJ23" i="15"/>
  <c r="AH23" i="15"/>
  <c r="AG23" i="15"/>
  <c r="AE23" i="15"/>
  <c r="AD23" i="15"/>
  <c r="AB23" i="15"/>
  <c r="AA23" i="15"/>
  <c r="Y23" i="15"/>
  <c r="X23" i="15"/>
  <c r="V23" i="15"/>
  <c r="U23" i="15"/>
  <c r="S23" i="15"/>
  <c r="R23" i="15"/>
  <c r="P23" i="15"/>
  <c r="O23" i="15"/>
  <c r="M23" i="15"/>
  <c r="L23" i="15"/>
  <c r="J23" i="15"/>
  <c r="I23" i="15"/>
  <c r="G23" i="15"/>
  <c r="F23" i="15"/>
  <c r="AN13" i="15"/>
  <c r="AM13" i="15"/>
  <c r="AK13" i="15"/>
  <c r="AJ13" i="15"/>
  <c r="AH13" i="15"/>
  <c r="AG13" i="15"/>
  <c r="AE13" i="15"/>
  <c r="AD13" i="15"/>
  <c r="AB13" i="15"/>
  <c r="AA13" i="15"/>
  <c r="Y13" i="15"/>
  <c r="X13" i="15"/>
  <c r="V13" i="15"/>
  <c r="U13" i="15"/>
  <c r="S13" i="15"/>
  <c r="R13" i="15"/>
  <c r="P13" i="15"/>
  <c r="O13" i="15"/>
  <c r="M13" i="15"/>
  <c r="L13" i="15"/>
  <c r="J13" i="15"/>
  <c r="I13" i="15"/>
  <c r="G13" i="15"/>
  <c r="F13" i="15"/>
  <c r="AN6" i="15"/>
  <c r="AM6" i="15"/>
  <c r="AK6" i="15"/>
  <c r="AJ6" i="15"/>
  <c r="AH6" i="15"/>
  <c r="AG6" i="15"/>
  <c r="AE6" i="15"/>
  <c r="AD6" i="15"/>
  <c r="AB6" i="15"/>
  <c r="AA6" i="15"/>
  <c r="Y6" i="15"/>
  <c r="X6" i="15"/>
  <c r="V6" i="15"/>
  <c r="U6" i="15"/>
  <c r="S6" i="15"/>
  <c r="R6" i="15"/>
  <c r="P6" i="15"/>
  <c r="O6" i="15"/>
  <c r="M6" i="15"/>
  <c r="L6" i="15"/>
  <c r="J6" i="15"/>
  <c r="I6" i="15"/>
  <c r="G6" i="15"/>
  <c r="F6" i="15"/>
  <c r="AN29" i="15"/>
  <c r="AM29" i="15"/>
  <c r="AK29" i="15"/>
  <c r="AJ29" i="15"/>
  <c r="AH29" i="15"/>
  <c r="AG29" i="15"/>
  <c r="AE29" i="15"/>
  <c r="AD29" i="15"/>
  <c r="AB29" i="15"/>
  <c r="AA29" i="15"/>
  <c r="Y29" i="15"/>
  <c r="X29" i="15"/>
  <c r="V29" i="15"/>
  <c r="U29" i="15"/>
  <c r="S29" i="15"/>
  <c r="R29" i="15"/>
  <c r="P29" i="15"/>
  <c r="O29" i="15"/>
  <c r="M29" i="15"/>
  <c r="L29" i="15"/>
  <c r="J29" i="15"/>
  <c r="I29" i="15"/>
  <c r="G29" i="15"/>
  <c r="F29" i="15"/>
  <c r="AN24" i="15"/>
  <c r="AM24" i="15"/>
  <c r="AK24" i="15"/>
  <c r="AJ24" i="15"/>
  <c r="AH24" i="15"/>
  <c r="AG24" i="15"/>
  <c r="AE24" i="15"/>
  <c r="AD24" i="15"/>
  <c r="AB24" i="15"/>
  <c r="AA24" i="15"/>
  <c r="Y24" i="15"/>
  <c r="X24" i="15"/>
  <c r="V24" i="15"/>
  <c r="U24" i="15"/>
  <c r="S24" i="15"/>
  <c r="R24" i="15"/>
  <c r="P24" i="15"/>
  <c r="O24" i="15"/>
  <c r="M24" i="15"/>
  <c r="L24" i="15"/>
  <c r="J24" i="15"/>
  <c r="I24" i="15"/>
  <c r="G24" i="15"/>
  <c r="AO24" i="15" s="1"/>
  <c r="F24" i="15"/>
  <c r="AN10" i="15"/>
  <c r="AM10" i="15"/>
  <c r="AK10" i="15"/>
  <c r="AJ10" i="15"/>
  <c r="AH10" i="15"/>
  <c r="AG10" i="15"/>
  <c r="AE10" i="15"/>
  <c r="AD10" i="15"/>
  <c r="AB10" i="15"/>
  <c r="AA10" i="15"/>
  <c r="Y10" i="15"/>
  <c r="X10" i="15"/>
  <c r="V10" i="15"/>
  <c r="U10" i="15"/>
  <c r="S10" i="15"/>
  <c r="R10" i="15"/>
  <c r="P10" i="15"/>
  <c r="O10" i="15"/>
  <c r="M10" i="15"/>
  <c r="L10" i="15"/>
  <c r="J10" i="15"/>
  <c r="I10" i="15"/>
  <c r="G10" i="15"/>
  <c r="F10" i="15"/>
  <c r="AN12" i="15"/>
  <c r="AM12" i="15"/>
  <c r="AK12" i="15"/>
  <c r="AJ12" i="15"/>
  <c r="AH12" i="15"/>
  <c r="AG12" i="15"/>
  <c r="AE12" i="15"/>
  <c r="AD12" i="15"/>
  <c r="AB12" i="15"/>
  <c r="AA12" i="15"/>
  <c r="Y12" i="15"/>
  <c r="X12" i="15"/>
  <c r="V12" i="15"/>
  <c r="U12" i="15"/>
  <c r="S12" i="15"/>
  <c r="R12" i="15"/>
  <c r="P12" i="15"/>
  <c r="O12" i="15"/>
  <c r="M12" i="15"/>
  <c r="L12" i="15"/>
  <c r="J12" i="15"/>
  <c r="I12" i="15"/>
  <c r="G12" i="15"/>
  <c r="AO12" i="15" s="1"/>
  <c r="F12" i="15"/>
  <c r="AN7" i="15"/>
  <c r="AM7" i="15"/>
  <c r="AK7" i="15"/>
  <c r="AJ7" i="15"/>
  <c r="AH7" i="15"/>
  <c r="AG7" i="15"/>
  <c r="AE7" i="15"/>
  <c r="AD7" i="15"/>
  <c r="AB7" i="15"/>
  <c r="AA7" i="15"/>
  <c r="Y7" i="15"/>
  <c r="X7" i="15"/>
  <c r="V7" i="15"/>
  <c r="U7" i="15"/>
  <c r="S7" i="15"/>
  <c r="R7" i="15"/>
  <c r="P7" i="15"/>
  <c r="O7" i="15"/>
  <c r="M7" i="15"/>
  <c r="L7" i="15"/>
  <c r="J7" i="15"/>
  <c r="I7" i="15"/>
  <c r="G7" i="15"/>
  <c r="F7" i="15"/>
  <c r="AN4" i="15"/>
  <c r="AM4" i="15"/>
  <c r="AK4" i="15"/>
  <c r="AJ4" i="15"/>
  <c r="AH4" i="15"/>
  <c r="AG4" i="15"/>
  <c r="AE4" i="15"/>
  <c r="AD4" i="15"/>
  <c r="AB4" i="15"/>
  <c r="AA4" i="15"/>
  <c r="Y4" i="15"/>
  <c r="X4" i="15"/>
  <c r="V4" i="15"/>
  <c r="U4" i="15"/>
  <c r="S4" i="15"/>
  <c r="R4" i="15"/>
  <c r="P4" i="15"/>
  <c r="O4" i="15"/>
  <c r="M4" i="15"/>
  <c r="L4" i="15"/>
  <c r="J4" i="15"/>
  <c r="I4" i="15"/>
  <c r="G4" i="15"/>
  <c r="F4" i="15"/>
  <c r="AK7" i="11"/>
  <c r="AJ7" i="11"/>
  <c r="AH7" i="11"/>
  <c r="AG7" i="11"/>
  <c r="AE7" i="11"/>
  <c r="AD7" i="11"/>
  <c r="AB7" i="11"/>
  <c r="AA7" i="11"/>
  <c r="V7" i="11"/>
  <c r="U7" i="11"/>
  <c r="S7" i="11"/>
  <c r="R7" i="11"/>
  <c r="P7" i="11"/>
  <c r="O7" i="11"/>
  <c r="M7" i="11"/>
  <c r="L7" i="11"/>
  <c r="J7" i="11"/>
  <c r="I7" i="11"/>
  <c r="G7" i="11"/>
  <c r="F7" i="11"/>
  <c r="D7" i="11"/>
  <c r="C7" i="11"/>
  <c r="AK6" i="11"/>
  <c r="AJ6" i="11"/>
  <c r="AH6" i="11"/>
  <c r="AG6" i="11"/>
  <c r="AE6" i="11"/>
  <c r="AD6" i="11"/>
  <c r="AB6" i="11"/>
  <c r="AA6" i="11"/>
  <c r="Y6" i="11"/>
  <c r="X6" i="11"/>
  <c r="V6" i="11"/>
  <c r="U6" i="11"/>
  <c r="S6" i="11"/>
  <c r="R6" i="11"/>
  <c r="P6" i="11"/>
  <c r="O6" i="11"/>
  <c r="M6" i="11"/>
  <c r="L6" i="11"/>
  <c r="J6" i="11"/>
  <c r="I6" i="11"/>
  <c r="G6" i="11"/>
  <c r="F6" i="11"/>
  <c r="D6" i="11"/>
  <c r="C6" i="11"/>
  <c r="AK5" i="11"/>
  <c r="AJ5" i="11"/>
  <c r="AH5" i="11"/>
  <c r="AG5" i="11"/>
  <c r="AE5" i="11"/>
  <c r="AD5" i="11"/>
  <c r="AB5" i="11"/>
  <c r="AA5" i="11"/>
  <c r="Y5" i="11"/>
  <c r="X5" i="11"/>
  <c r="V5" i="11"/>
  <c r="U5" i="11"/>
  <c r="S5" i="11"/>
  <c r="R5" i="11"/>
  <c r="P5" i="11"/>
  <c r="O5" i="11"/>
  <c r="M5" i="11"/>
  <c r="L5" i="11"/>
  <c r="J5" i="11"/>
  <c r="I5" i="11"/>
  <c r="G5" i="11"/>
  <c r="F5" i="11"/>
  <c r="D5" i="11"/>
  <c r="C5" i="11"/>
  <c r="AK9" i="11"/>
  <c r="AJ9" i="11"/>
  <c r="AH9" i="11"/>
  <c r="AG9" i="11"/>
  <c r="AE9" i="11"/>
  <c r="AD9" i="11"/>
  <c r="AB9" i="11"/>
  <c r="AA9" i="11"/>
  <c r="Y9" i="11"/>
  <c r="X9" i="11"/>
  <c r="V9" i="11"/>
  <c r="U9" i="11"/>
  <c r="S9" i="11"/>
  <c r="R9" i="11"/>
  <c r="P9" i="11"/>
  <c r="O9" i="11"/>
  <c r="M9" i="11"/>
  <c r="L9" i="11"/>
  <c r="J9" i="11"/>
  <c r="I9" i="11"/>
  <c r="G9" i="11"/>
  <c r="F9" i="11"/>
  <c r="D9" i="11"/>
  <c r="C9" i="11"/>
  <c r="AO6" i="15" l="1"/>
  <c r="AO23" i="15"/>
  <c r="AO18" i="15"/>
  <c r="AO16" i="15"/>
  <c r="AO27" i="15"/>
  <c r="AO7" i="15"/>
  <c r="AO4" i="15"/>
  <c r="AO6" i="11"/>
  <c r="AO7" i="11"/>
  <c r="AO9" i="11"/>
  <c r="AO5" i="11"/>
  <c r="AO10" i="15"/>
  <c r="AO29" i="15"/>
  <c r="AO13" i="15"/>
  <c r="AO9" i="15"/>
  <c r="AO26" i="15"/>
  <c r="AO25" i="15"/>
  <c r="AN14" i="19"/>
  <c r="AM14" i="19"/>
  <c r="AK14" i="19"/>
  <c r="AJ14" i="19"/>
  <c r="AH14" i="19"/>
  <c r="AG14" i="19"/>
  <c r="AE14" i="19"/>
  <c r="AD14" i="19"/>
  <c r="AB14" i="19"/>
  <c r="AA14" i="19"/>
  <c r="Y14" i="19"/>
  <c r="X14" i="19"/>
  <c r="V14" i="19"/>
  <c r="U14" i="19"/>
  <c r="S14" i="19"/>
  <c r="R14" i="19"/>
  <c r="P14" i="19"/>
  <c r="O14" i="19"/>
  <c r="M14" i="19"/>
  <c r="L14" i="19"/>
  <c r="J14" i="19"/>
  <c r="I14" i="19"/>
  <c r="G14" i="19"/>
  <c r="F14" i="19"/>
  <c r="D14" i="19"/>
  <c r="C14" i="19"/>
  <c r="AN13" i="17"/>
  <c r="AM13" i="17"/>
  <c r="AK13" i="17"/>
  <c r="AJ13" i="17"/>
  <c r="AH13" i="17"/>
  <c r="AG13" i="17"/>
  <c r="AE13" i="17"/>
  <c r="AD13" i="17"/>
  <c r="AB13" i="17"/>
  <c r="AA13" i="17"/>
  <c r="Y13" i="17"/>
  <c r="X13" i="17"/>
  <c r="V13" i="17"/>
  <c r="U13" i="17"/>
  <c r="S13" i="17"/>
  <c r="R13" i="17"/>
  <c r="P13" i="17"/>
  <c r="O13" i="17"/>
  <c r="M13" i="17"/>
  <c r="L13" i="17"/>
  <c r="J13" i="17"/>
  <c r="I13" i="17"/>
  <c r="G13" i="17"/>
  <c r="F13" i="17"/>
  <c r="D13" i="17"/>
  <c r="C13" i="17"/>
  <c r="AK10" i="14"/>
  <c r="AJ10" i="14"/>
  <c r="AH10" i="14"/>
  <c r="AG10" i="14"/>
  <c r="AE10" i="14"/>
  <c r="AD10" i="14"/>
  <c r="AB10" i="14"/>
  <c r="AA10" i="14"/>
  <c r="Y10" i="14"/>
  <c r="X10" i="14"/>
  <c r="V10" i="14"/>
  <c r="U10" i="14"/>
  <c r="S10" i="14"/>
  <c r="R10" i="14"/>
  <c r="P10" i="14"/>
  <c r="O10" i="14"/>
  <c r="M10" i="14"/>
  <c r="L10" i="14"/>
  <c r="J10" i="14"/>
  <c r="I10" i="14"/>
  <c r="G10" i="14"/>
  <c r="F10" i="14"/>
  <c r="D10" i="14"/>
  <c r="C10" i="14"/>
  <c r="AK8" i="14"/>
  <c r="AJ8" i="14"/>
  <c r="AE8" i="14"/>
  <c r="AD8" i="14"/>
  <c r="AB8" i="14"/>
  <c r="AA8" i="14"/>
  <c r="Y8" i="14"/>
  <c r="X8" i="14"/>
  <c r="V8" i="14"/>
  <c r="U8" i="14"/>
  <c r="S8" i="14"/>
  <c r="R8" i="14"/>
  <c r="P8" i="14"/>
  <c r="O8" i="14"/>
  <c r="M8" i="14"/>
  <c r="L8" i="14"/>
  <c r="J8" i="14"/>
  <c r="I8" i="14"/>
  <c r="G8" i="14"/>
  <c r="F8" i="14"/>
  <c r="D8" i="14"/>
  <c r="C8" i="14"/>
  <c r="AK4" i="14"/>
  <c r="AJ4" i="14"/>
  <c r="AH4" i="14"/>
  <c r="AG4" i="14"/>
  <c r="AE4" i="14"/>
  <c r="AD4" i="14"/>
  <c r="AB4" i="14"/>
  <c r="AA4" i="14"/>
  <c r="Y4" i="14"/>
  <c r="X4" i="14"/>
  <c r="V4" i="14"/>
  <c r="U4" i="14"/>
  <c r="S4" i="14"/>
  <c r="R4" i="14"/>
  <c r="P4" i="14"/>
  <c r="O4" i="14"/>
  <c r="M4" i="14"/>
  <c r="L4" i="14"/>
  <c r="J4" i="14"/>
  <c r="I4" i="14"/>
  <c r="G4" i="14"/>
  <c r="F4" i="14"/>
  <c r="D4" i="14"/>
  <c r="C4" i="14"/>
  <c r="AN6" i="10"/>
  <c r="AM6" i="10"/>
  <c r="AK6" i="10"/>
  <c r="AJ6" i="10"/>
  <c r="AH6" i="10"/>
  <c r="AG6" i="10"/>
  <c r="AE6" i="10"/>
  <c r="AD6" i="10"/>
  <c r="AB6" i="10"/>
  <c r="AA6" i="10"/>
  <c r="Y6" i="10"/>
  <c r="X6" i="10"/>
  <c r="V6" i="10"/>
  <c r="U6" i="10"/>
  <c r="S6" i="10"/>
  <c r="R6" i="10"/>
  <c r="P6" i="10"/>
  <c r="O6" i="10"/>
  <c r="M6" i="10"/>
  <c r="L6" i="10"/>
  <c r="J6" i="10"/>
  <c r="I6" i="10"/>
  <c r="G6" i="10"/>
  <c r="F6" i="10"/>
  <c r="D6" i="10"/>
  <c r="AO6" i="10" s="1"/>
  <c r="C6" i="10"/>
  <c r="AN5" i="10"/>
  <c r="AM5" i="10"/>
  <c r="AK5" i="10"/>
  <c r="AJ5" i="10"/>
  <c r="AH5" i="10"/>
  <c r="AG5" i="10"/>
  <c r="AE5" i="10"/>
  <c r="AD5" i="10"/>
  <c r="AB5" i="10"/>
  <c r="AA5" i="10"/>
  <c r="Y5" i="10"/>
  <c r="X5" i="10"/>
  <c r="V5" i="10"/>
  <c r="U5" i="10"/>
  <c r="S5" i="10"/>
  <c r="R5" i="10"/>
  <c r="P5" i="10"/>
  <c r="O5" i="10"/>
  <c r="M5" i="10"/>
  <c r="L5" i="10"/>
  <c r="J5" i="10"/>
  <c r="I5" i="10"/>
  <c r="G5" i="10"/>
  <c r="F5" i="10"/>
  <c r="D5" i="10"/>
  <c r="C5" i="10"/>
  <c r="AN4" i="10"/>
  <c r="AM4" i="10"/>
  <c r="AK4" i="10"/>
  <c r="AJ4" i="10"/>
  <c r="AH4" i="10"/>
  <c r="AG4" i="10"/>
  <c r="AE4" i="10"/>
  <c r="AD4" i="10"/>
  <c r="AB4" i="10"/>
  <c r="AA4" i="10"/>
  <c r="Y4" i="10"/>
  <c r="X4" i="10"/>
  <c r="V4" i="10"/>
  <c r="U4" i="10"/>
  <c r="S4" i="10"/>
  <c r="R4" i="10"/>
  <c r="P4" i="10"/>
  <c r="O4" i="10"/>
  <c r="M4" i="10"/>
  <c r="L4" i="10"/>
  <c r="J4" i="10"/>
  <c r="I4" i="10"/>
  <c r="G4" i="10"/>
  <c r="F4" i="10"/>
  <c r="D4" i="10"/>
  <c r="AO4" i="10" s="1"/>
  <c r="C4" i="10"/>
  <c r="AO4" i="14" l="1"/>
  <c r="AO5" i="10"/>
  <c r="AO10" i="14"/>
  <c r="AO14" i="19"/>
  <c r="AO13" i="17"/>
  <c r="AO8" i="14"/>
  <c r="AK4" i="5"/>
  <c r="AK6" i="5"/>
  <c r="AK8" i="5"/>
  <c r="AH4" i="5"/>
  <c r="AH6" i="5"/>
  <c r="AH8" i="5"/>
  <c r="AE4" i="5"/>
  <c r="AE6" i="5"/>
  <c r="AE8" i="5"/>
  <c r="AB4" i="5"/>
  <c r="AB6" i="5"/>
  <c r="AB8" i="5"/>
  <c r="Y4" i="5"/>
  <c r="Y6" i="5"/>
  <c r="Y8" i="5"/>
  <c r="V4" i="5"/>
  <c r="V6" i="5"/>
  <c r="V8" i="5"/>
  <c r="S4" i="5"/>
  <c r="S6" i="5"/>
  <c r="S8" i="5"/>
  <c r="P4" i="5"/>
  <c r="P6" i="5"/>
  <c r="P8" i="5"/>
  <c r="M4" i="5"/>
  <c r="M6" i="5"/>
  <c r="M8" i="5"/>
  <c r="J4" i="5"/>
  <c r="J6" i="5"/>
  <c r="J8" i="5"/>
  <c r="G4" i="5"/>
  <c r="G6" i="5"/>
  <c r="G8" i="5"/>
  <c r="AN4" i="4"/>
  <c r="AN5" i="4"/>
  <c r="AN6" i="4"/>
  <c r="AK4" i="4"/>
  <c r="AK5" i="4"/>
  <c r="AK6" i="4"/>
  <c r="AH4" i="4"/>
  <c r="AH5" i="4"/>
  <c r="AH6" i="4"/>
  <c r="AE4" i="4"/>
  <c r="AE5" i="4"/>
  <c r="AE6" i="4"/>
  <c r="AB4" i="4"/>
  <c r="AB5" i="4"/>
  <c r="AB6" i="4"/>
  <c r="Y4" i="4"/>
  <c r="Y5" i="4"/>
  <c r="Y6" i="4"/>
  <c r="V4" i="4"/>
  <c r="V5" i="4"/>
  <c r="V6" i="4"/>
  <c r="S4" i="4"/>
  <c r="S5" i="4"/>
  <c r="S6" i="4"/>
  <c r="P4" i="4"/>
  <c r="P5" i="4"/>
  <c r="P6" i="4"/>
  <c r="M4" i="4"/>
  <c r="M5" i="4"/>
  <c r="M6" i="4"/>
  <c r="J4" i="4"/>
  <c r="J5" i="4"/>
  <c r="J6" i="4"/>
  <c r="G4" i="4"/>
  <c r="G5" i="4"/>
  <c r="G6" i="4"/>
  <c r="D4" i="4"/>
  <c r="D5" i="4"/>
  <c r="D6" i="4"/>
  <c r="AJ8" i="5"/>
  <c r="AG8" i="5"/>
  <c r="AD8" i="5"/>
  <c r="AA8" i="5"/>
  <c r="X8" i="5"/>
  <c r="U8" i="5"/>
  <c r="R8" i="5"/>
  <c r="O8" i="5"/>
  <c r="L8" i="5"/>
  <c r="I8" i="5"/>
  <c r="F8" i="5"/>
  <c r="AJ6" i="5"/>
  <c r="AG6" i="5"/>
  <c r="AD6" i="5"/>
  <c r="AA6" i="5"/>
  <c r="X6" i="5"/>
  <c r="U6" i="5"/>
  <c r="R6" i="5"/>
  <c r="O6" i="5"/>
  <c r="L6" i="5"/>
  <c r="I6" i="5"/>
  <c r="F6" i="5"/>
  <c r="AJ4" i="5"/>
  <c r="AG4" i="5"/>
  <c r="AD4" i="5"/>
  <c r="AA4" i="5"/>
  <c r="X4" i="5"/>
  <c r="U4" i="5"/>
  <c r="R4" i="5"/>
  <c r="O4" i="5"/>
  <c r="L4" i="5"/>
  <c r="I4" i="5"/>
  <c r="F4" i="5"/>
  <c r="AM6" i="4"/>
  <c r="AJ6" i="4"/>
  <c r="AG6" i="4"/>
  <c r="AD6" i="4"/>
  <c r="AA6" i="4"/>
  <c r="X6" i="4"/>
  <c r="U6" i="4"/>
  <c r="R6" i="4"/>
  <c r="O6" i="4"/>
  <c r="L6" i="4"/>
  <c r="I6" i="4"/>
  <c r="F6" i="4"/>
  <c r="C6" i="4"/>
  <c r="AM5" i="4"/>
  <c r="AJ5" i="4"/>
  <c r="AG5" i="4"/>
  <c r="AD5" i="4"/>
  <c r="AA5" i="4"/>
  <c r="X5" i="4"/>
  <c r="U5" i="4"/>
  <c r="R5" i="4"/>
  <c r="O5" i="4"/>
  <c r="L5" i="4"/>
  <c r="I5" i="4"/>
  <c r="F5" i="4"/>
  <c r="C5" i="4"/>
  <c r="AM4" i="4"/>
  <c r="AJ4" i="4"/>
  <c r="AG4" i="4"/>
  <c r="AD4" i="4"/>
  <c r="AA4" i="4"/>
  <c r="X4" i="4"/>
  <c r="U4" i="4"/>
  <c r="R4" i="4"/>
  <c r="O4" i="4"/>
  <c r="L4" i="4"/>
  <c r="I4" i="4"/>
  <c r="F4" i="4"/>
  <c r="C4" i="4"/>
  <c r="AO5" i="4" l="1"/>
  <c r="AO6" i="5"/>
  <c r="AO4" i="5"/>
  <c r="AO4" i="4"/>
  <c r="AO8" i="5"/>
  <c r="AO6" i="4"/>
</calcChain>
</file>

<file path=xl/sharedStrings.xml><?xml version="1.0" encoding="utf-8"?>
<sst xmlns="http://schemas.openxmlformats.org/spreadsheetml/2006/main" count="1008" uniqueCount="191">
  <si>
    <t>Nom</t>
  </si>
  <si>
    <t>Coefficient</t>
  </si>
  <si>
    <t>Participants</t>
  </si>
  <si>
    <t>Place</t>
  </si>
  <si>
    <t>Points</t>
  </si>
  <si>
    <t>Total</t>
  </si>
  <si>
    <t>CC Relays - place</t>
  </si>
  <si>
    <t>USBW - place</t>
  </si>
  <si>
    <t>CC Mol - place</t>
  </si>
  <si>
    <t>CABW - place</t>
  </si>
  <si>
    <t>CC Roulers - place</t>
  </si>
  <si>
    <t>RIWA - place</t>
  </si>
  <si>
    <t>UAC - place</t>
  </si>
  <si>
    <t>CC Hannut - place</t>
  </si>
  <si>
    <t>GOSP - place</t>
  </si>
  <si>
    <t>CSDY - place</t>
  </si>
  <si>
    <t>CC Rotselaar - place</t>
  </si>
  <si>
    <t>FLEU - place</t>
  </si>
  <si>
    <t>CB - place</t>
  </si>
  <si>
    <t>CC Relays - résultat</t>
  </si>
  <si>
    <t>CC Relays - points</t>
  </si>
  <si>
    <t>USBW - résultat</t>
  </si>
  <si>
    <t>CC Mol - résultat</t>
  </si>
  <si>
    <t>CABW - résultat</t>
  </si>
  <si>
    <t>CC Mol - points</t>
  </si>
  <si>
    <t>USBW - points</t>
  </si>
  <si>
    <t>CABW - points</t>
  </si>
  <si>
    <t>CC Roulers - résultat</t>
  </si>
  <si>
    <t>CC Roulers - points</t>
  </si>
  <si>
    <t>RIWA - points</t>
  </si>
  <si>
    <t>RIWA - résultat</t>
  </si>
  <si>
    <t>UAC - résultat</t>
  </si>
  <si>
    <t>UAC - points</t>
  </si>
  <si>
    <t>CC Hannut - résultat</t>
  </si>
  <si>
    <t>CC Hannut - points</t>
  </si>
  <si>
    <t>GOSP - résultat</t>
  </si>
  <si>
    <t>GOSP - points</t>
  </si>
  <si>
    <t>CSDY - résultat</t>
  </si>
  <si>
    <t>CSDY - points</t>
  </si>
  <si>
    <t>CC Rotselaar - résultat</t>
  </si>
  <si>
    <t>CC Rotselaar - points</t>
  </si>
  <si>
    <t>FLEU - résultat</t>
  </si>
  <si>
    <t>FLEU - points</t>
  </si>
  <si>
    <t>CB - résultat</t>
  </si>
  <si>
    <t>CB - points</t>
  </si>
  <si>
    <t>Cadets</t>
  </si>
  <si>
    <t>Cadettes</t>
  </si>
  <si>
    <t>1.</t>
  </si>
  <si>
    <t>4.</t>
  </si>
  <si>
    <t>7.</t>
  </si>
  <si>
    <t>CB = Championnats de Belgique</t>
  </si>
  <si>
    <t>Scolaires Femmes</t>
  </si>
  <si>
    <t>Scolaires Hommes</t>
  </si>
  <si>
    <t>2.</t>
  </si>
  <si>
    <t>3.</t>
  </si>
  <si>
    <t>5.</t>
  </si>
  <si>
    <t>Juniors Femmes</t>
  </si>
  <si>
    <t>Juniors Hommes</t>
  </si>
  <si>
    <t>Seniors Femmes</t>
  </si>
  <si>
    <t>Seniors Hommes</t>
  </si>
  <si>
    <t>Masters Femmes</t>
  </si>
  <si>
    <t>Masters Hommes</t>
  </si>
  <si>
    <t>Court Femmes</t>
  </si>
  <si>
    <t>Court Hommes</t>
  </si>
  <si>
    <t>6.</t>
  </si>
  <si>
    <t>8.</t>
  </si>
  <si>
    <t>9.</t>
  </si>
  <si>
    <t>DECHAMPS MARIE</t>
  </si>
  <si>
    <t>FOURMANOIR SARAH</t>
  </si>
  <si>
    <t>FILIPPI SALOME</t>
  </si>
  <si>
    <t>FOLIE LOLA</t>
  </si>
  <si>
    <t>VANDERBECQ JOSEPHINE</t>
  </si>
  <si>
    <t>SOLBREUX CAMILLE</t>
  </si>
  <si>
    <t>FLAMENT LILI</t>
  </si>
  <si>
    <t>ALLARD CHLOE</t>
  </si>
  <si>
    <t>ROUSSEAU XAVIER</t>
  </si>
  <si>
    <t>COURTOIS MARTIN</t>
  </si>
  <si>
    <t>VANMANSART HUGO</t>
  </si>
  <si>
    <t>FLAMENT JOHN</t>
  </si>
  <si>
    <t>COUSIN NOA</t>
  </si>
  <si>
    <t>VERRIER THIBAULT</t>
  </si>
  <si>
    <t>LANNOO MAX</t>
  </si>
  <si>
    <t>GOSSIAUX FLAVIE</t>
  </si>
  <si>
    <t>MACKOWIAK EVA</t>
  </si>
  <si>
    <t>SCHYNS LOUISE</t>
  </si>
  <si>
    <t>DEVUYST JULIEN</t>
  </si>
  <si>
    <t>QUERTON THOMAS</t>
  </si>
  <si>
    <t>BOUCHE ROMAIN</t>
  </si>
  <si>
    <t>SOLBREUX THIBAUD</t>
  </si>
  <si>
    <t>COUSIN LUCA</t>
  </si>
  <si>
    <t>IKER LUCIEN</t>
  </si>
  <si>
    <t>BLANC MATHILDE</t>
  </si>
  <si>
    <t>KEMPENERS ALEXANDRA</t>
  </si>
  <si>
    <t>MAROYE ROMANE</t>
  </si>
  <si>
    <t>VERMEERSCH ARNAUD</t>
  </si>
  <si>
    <t>LEGRAND ANTOINE</t>
  </si>
  <si>
    <t>VANDERMESSEN LOUIS</t>
  </si>
  <si>
    <t>DARQUENNE GUILLAUME</t>
  </si>
  <si>
    <t>SOLBREUX ANTOINE</t>
  </si>
  <si>
    <t>BOUREZ ROBIN</t>
  </si>
  <si>
    <t>BARNES STEPHANIE</t>
  </si>
  <si>
    <t>SCAUNET VANESSA</t>
  </si>
  <si>
    <t>TRUYERS IMANA</t>
  </si>
  <si>
    <t>MIZUKAMI NOZOMI</t>
  </si>
  <si>
    <t>GAINETDINOFF PERRINE</t>
  </si>
  <si>
    <t>D'HERDE GISELE</t>
  </si>
  <si>
    <t>STOURME MURIEL</t>
  </si>
  <si>
    <t>VANDERLIN CHARLENE</t>
  </si>
  <si>
    <t>BOULVIN DORIAN</t>
  </si>
  <si>
    <t>AUDAH ZIAD</t>
  </si>
  <si>
    <t>D'HOEDT JEROEN</t>
  </si>
  <si>
    <t>DEBJANI ISMAEL</t>
  </si>
  <si>
    <t>MAZID MOHAMMED</t>
  </si>
  <si>
    <t>ZICARI KILLIAN</t>
  </si>
  <si>
    <t>BERNARD PIERRYCK</t>
  </si>
  <si>
    <t>DRAUX AXEL</t>
  </si>
  <si>
    <t>MAROYE NICOLAS</t>
  </si>
  <si>
    <t>CASTELYN MATHIEU</t>
  </si>
  <si>
    <t>HERNOULD FRANKY</t>
  </si>
  <si>
    <t>MULLIEZ REMY</t>
  </si>
  <si>
    <t>HAUTEFIN SILVAIN</t>
  </si>
  <si>
    <t>MOORTGAT SEBASTIEN</t>
  </si>
  <si>
    <t>PIETTE GAETAN</t>
  </si>
  <si>
    <t>BUCCI NICOLAS</t>
  </si>
  <si>
    <t>BENOIT MATHIEU</t>
  </si>
  <si>
    <t>LAUWERS AURELIEN</t>
  </si>
  <si>
    <t>LOTTE AYRTON</t>
  </si>
  <si>
    <t>WINDAL PATRICIA</t>
  </si>
  <si>
    <t>LARROUMETZ ANNICK</t>
  </si>
  <si>
    <t>EDRIAT NATHALIE</t>
  </si>
  <si>
    <t>DENEUMOSTIER ALINE</t>
  </si>
  <si>
    <t>VICAIRE ALICE</t>
  </si>
  <si>
    <t>BROZE KATHY</t>
  </si>
  <si>
    <t>VETS AGNES</t>
  </si>
  <si>
    <t>DARDENNE CHRISTINE</t>
  </si>
  <si>
    <t>DEHU DAMIEN</t>
  </si>
  <si>
    <t>EL MAIMOUNI SAID</t>
  </si>
  <si>
    <t>BENOIT THOMAS</t>
  </si>
  <si>
    <t>VANDERBECQ PIERRE-HENRI</t>
  </si>
  <si>
    <t>ALOISANTONI MARCO</t>
  </si>
  <si>
    <t>WERTZ NICOLAS</t>
  </si>
  <si>
    <t>VAN DONGHEN PATRICE</t>
  </si>
  <si>
    <t>VANCASTER PIERRE</t>
  </si>
  <si>
    <t>BERNARD LOUIS</t>
  </si>
  <si>
    <t>PONTI ANGELO</t>
  </si>
  <si>
    <t>ALLARD LAURENT</t>
  </si>
  <si>
    <t>COLSON BENOIT</t>
  </si>
  <si>
    <t>GILLET JOACHIM</t>
  </si>
  <si>
    <t>AKIF RACHID</t>
  </si>
  <si>
    <t>VAN HECKE DIDIER</t>
  </si>
  <si>
    <t>SOSMAN EDDY</t>
  </si>
  <si>
    <t>ROZENBLAT STEPHANE</t>
  </si>
  <si>
    <t>HOCEPIED NORA</t>
  </si>
  <si>
    <t>CUYPERS MARIE</t>
  </si>
  <si>
    <t>VANDERLINDEN VIRGINIE</t>
  </si>
  <si>
    <t>DEMARET FLORENCE</t>
  </si>
  <si>
    <t>SALADIN VERONIQUE</t>
  </si>
  <si>
    <t>ESSADEK FOUAD</t>
  </si>
  <si>
    <t>VAN ROY ETIENNE</t>
  </si>
  <si>
    <t>DEVICK EMILY</t>
  </si>
  <si>
    <t>DUPLAT FRANCOISE</t>
  </si>
  <si>
    <t>KAHIA ELODIE</t>
  </si>
  <si>
    <t>DUPONT FRANÇOIS</t>
  </si>
  <si>
    <t>TIPO-KIPORGANI CHRISTER</t>
  </si>
  <si>
    <t>DELGRANGE MAXIME</t>
  </si>
  <si>
    <t>BOUREZ NICOLAS</t>
  </si>
  <si>
    <t>DECLERCQ CEDRIC</t>
  </si>
  <si>
    <t>BAUDUIN DIDIER</t>
  </si>
  <si>
    <t>DUTRIEUX ERIC</t>
  </si>
  <si>
    <t>TEPA KIBONGANI CHRISTENVI</t>
  </si>
  <si>
    <t>GYBELS SEBASTIEN</t>
  </si>
  <si>
    <t>GOSSE AMAURY</t>
  </si>
  <si>
    <t>HEMPTE PIERRE</t>
  </si>
  <si>
    <t>MAKANGA EDGAR</t>
  </si>
  <si>
    <t>MAGRITTE YUUNA</t>
  </si>
  <si>
    <t>TENARTS THOMAS</t>
  </si>
  <si>
    <t>DNF</t>
  </si>
  <si>
    <t>USBW = 45e Grand Prix Gaston Reiff de Cross</t>
  </si>
  <si>
    <t>CABW = Cross de la Dodaine (Championnat provincial)</t>
  </si>
  <si>
    <t>RIWA = 6e Cross du RIWA</t>
  </si>
  <si>
    <t>CC Hannut = CrossCup de Hannut (Championnats LBFA de Cross)</t>
  </si>
  <si>
    <t>CSDY = 9e Cross de la Dyle</t>
  </si>
  <si>
    <t>CC Relays = CrossCup Relays Berlare</t>
  </si>
  <si>
    <t>CC Mol = CrossCup Mol</t>
  </si>
  <si>
    <t>CC Roulers = CrossCup Roulers</t>
  </si>
  <si>
    <t>UAC = 30e cross national de Châtelet</t>
  </si>
  <si>
    <t>GOSP = 18e cross de l'amitié</t>
  </si>
  <si>
    <t>CC Rotselaar = CrossCup Rotselaar</t>
  </si>
  <si>
    <t>Nom (nombre de cross)</t>
  </si>
  <si>
    <t/>
  </si>
  <si>
    <t>Classement 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</si>
</sst>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</fills>
  <borders count="5">
    <border>
      <left/>
      <right/>
      <top/>
      <bottom/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/>
      <bottom style="thick">
        <color theme="0"/>
      </bottom>
      <diagonal/>
    </border>
  </borders>
  <cellStyleXfs count="1">
    <xf numFmtId="0" fontId="0" fillId="0" borderId="0"/>
  </cellStyleXfs>
  <cellXfs count="16">
    <xf numFmtId="0" fontId="0" fillId="0" borderId="0" xfId="0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49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49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2" fontId="0" fillId="0" borderId="0" xfId="0" applyNumberForma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" fillId="0" borderId="4" xfId="0" applyFont="1" applyBorder="1" applyAlignment="1">
      <alignment horizontal="center" vertical="center"/>
    </xf>
  </cellXfs>
  <cellStyles count="1">
    <cellStyle name="Normal" xfId="0" builtinId="0"/>
  </cellStyles>
  <dxfs count="1020">
    <dxf>
      <numFmt numFmtId="2" formatCode="0.00"/>
      <alignment horizontal="center" vertical="bottom" textRotation="0" wrapText="0" indent="0" justifyLastLine="0" shrinkToFit="0" readingOrder="0"/>
    </dxf>
    <dxf>
      <numFmt numFmtId="30" formatCode="@"/>
      <alignment horizontal="lef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30" formatCode="@"/>
      <alignment horizontal="lef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30" formatCode="@"/>
      <alignment horizontal="lef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30" formatCode="@"/>
      <alignment horizontal="lef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30" formatCode="@"/>
      <alignment horizontal="lef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30" formatCode="@"/>
      <alignment horizontal="lef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30" formatCode="@"/>
      <alignment horizontal="lef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30" formatCode="@"/>
      <alignment horizontal="lef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30" formatCode="@"/>
      <alignment horizontal="lef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30" formatCode="@"/>
      <alignment horizontal="lef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30" formatCode="@"/>
    </dxf>
    <dxf>
      <numFmt numFmtId="30" formatCode="@"/>
      <alignment horizontal="right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30" formatCode="@"/>
    </dxf>
    <dxf>
      <numFmt numFmtId="30" formatCode="@"/>
      <alignment horizontal="right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17" formatCode="#\ ?/?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7" formatCode="#\ ?/?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7" formatCode="#\ ?/?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7" formatCode="#\ ?/?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17" formatCode="#\ ?/?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7" formatCode="#\ ?/?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17" formatCode="#\ ?/?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7" formatCode="#\ ?/?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17" formatCode="#\ ?/?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7" formatCode="#\ ?/?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17" formatCode="#\ ?/?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7" formatCode="#\ ?/?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17" formatCode="#\ ?/?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7" formatCode="#\ ?/?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17" formatCode="#\ ?/?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7" formatCode="#\ ?/?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7" formatCode="#\ ?/?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17" formatCode="#\ ?/?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7" formatCode="#\ ?/?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17" formatCode="#\ ?/?"/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7" formatCode="#\ ?/?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17" formatCode="#\ ?/?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border>
        <left style="thin">
          <color theme="0"/>
        </left>
        <right style="thick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theme="6" tint="-0.499984740745262"/>
        </patternFill>
      </fill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n">
          <color theme="0"/>
        </vertical>
        <horizontal style="thin">
          <color theme="0"/>
        </horizontal>
      </border>
    </dxf>
    <dxf>
      <fill>
        <patternFill>
          <bgColor theme="6" tint="0.79998168889431442"/>
        </patternFill>
      </fill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horizontal style="thin">
          <color theme="0"/>
        </horizontal>
      </border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theme="6" tint="-0.24994659260841701"/>
        </patternFill>
      </fill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</border>
    </dxf>
    <dxf>
      <font>
        <b/>
        <i val="0"/>
        <color theme="0"/>
      </font>
      <fill>
        <patternFill>
          <bgColor theme="6" tint="-0.24994659260841701"/>
        </patternFill>
      </fill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</border>
    </dxf>
    <dxf>
      <font>
        <b/>
        <i val="0"/>
        <color theme="0"/>
      </font>
      <fill>
        <patternFill>
          <bgColor theme="6" tint="-0.499984740745262"/>
        </patternFill>
      </fill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n">
          <color theme="0"/>
        </vertical>
        <horizontal style="thin">
          <color theme="0"/>
        </horizontal>
      </border>
    </dxf>
    <dxf>
      <fill>
        <patternFill>
          <bgColor theme="6" tint="0.79998168889431442"/>
        </patternFill>
      </fill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n">
          <color theme="0"/>
        </vertical>
        <horizontal style="thin">
          <color theme="0"/>
        </horizontal>
      </border>
    </dxf>
  </dxfs>
  <tableStyles count="2" defaultTableStyle="TableStyleMedium8" defaultPivotStyle="PivotStyleLight16">
    <tableStyle name="Classement" pivot="0" count="6" xr9:uid="{9672E5CF-0F4E-4DC4-9029-41F4990E8491}">
      <tableStyleElement type="wholeTable" dxfId="1019"/>
      <tableStyleElement type="headerRow" dxfId="1018"/>
      <tableStyleElement type="firstColumn" dxfId="1017"/>
      <tableStyleElement type="lastColumn" dxfId="1016"/>
      <tableStyleElement type="firstColumnStripe" dxfId="1015"/>
      <tableStyleElement type="secondColumnStripe" dxfId="1014"/>
    </tableStyle>
    <tableStyle name="Résumé" pivot="0" count="3" xr9:uid="{CBEF8D0A-EC7A-4BF8-B5EB-148EE3B3CFDD}">
      <tableStyleElement type="wholeTable" dxfId="1013"/>
      <tableStyleElement type="headerRow" dxfId="1012"/>
      <tableStyleElement type="lastColumn" dxfId="101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3EAA6FBB-64EA-463E-A2E2-D399F470EFD0}" name="resume_Cad_F13" displayName="resume_Cad_F13" ref="A3:C12" totalsRowShown="0">
  <autoFilter ref="A3:C12" xr:uid="{52C31118-4432-4797-ACDA-AC1ABEC8BADB}">
    <filterColumn colId="0" hiddenButton="1"/>
    <filterColumn colId="1" hiddenButton="1"/>
    <filterColumn colId="2" hiddenButton="1"/>
  </autoFilter>
  <tableColumns count="3">
    <tableColumn id="1" xr3:uid="{BFE31826-F9BF-4E22-BB5C-56E6C804F927}" name="Place" dataDxfId="35"/>
    <tableColumn id="2" xr3:uid="{B80FEDE8-0C8D-428A-9F54-C5DB4C9CA667}" name="Nom (nombre de cross)" dataDxfId="34"/>
    <tableColumn id="3" xr3:uid="{82DD1A17-0089-4A7E-B472-4AC196ABDB5D}" name="Points" dataDxfId="33"/>
  </tableColumns>
  <tableStyleInfo name="Résumé" showFirstColumn="0" showLastColumn="1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3E662206-5ED9-4183-A261-9C501B737E27}" name="resume_Mas_H226" displayName="resume_Mas_H226" ref="AB3:AD7" totalsRowShown="0">
  <autoFilter ref="AB3:AD7" xr:uid="{E2F3E450-4DC7-4D4C-9A5C-167EBB66EEC9}">
    <filterColumn colId="0" hiddenButton="1"/>
    <filterColumn colId="1" hiddenButton="1"/>
    <filterColumn colId="2" hiddenButton="1"/>
  </autoFilter>
  <tableColumns count="3">
    <tableColumn id="1" xr3:uid="{16FE1B30-56AB-48F7-A601-3E893E20CC1B}" name="Place" dataDxfId="8"/>
    <tableColumn id="2" xr3:uid="{E7CEC23C-5A11-4B7F-9050-5E50468F6198}" name="Nom (nombre de cross)" dataDxfId="7"/>
    <tableColumn id="3" xr3:uid="{8C61E3D0-FA7E-48EA-977E-7DF9335A52EE}" name="Points" dataDxfId="6"/>
  </tableColumns>
  <tableStyleInfo name="Résumé" showFirstColumn="0" showLastColumn="1" showRowStripes="0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46658482-0520-4B87-859D-BF89F3AF6DFB}" name="resume_Mas_H2827" displayName="resume_Mas_H2827" ref="AE3:AG4" totalsRowShown="0">
  <autoFilter ref="AE3:AG4" xr:uid="{91085316-7B16-4347-B60E-2D44F1EBD808}">
    <filterColumn colId="0" hiddenButton="1"/>
    <filterColumn colId="1" hiddenButton="1"/>
    <filterColumn colId="2" hiddenButton="1"/>
  </autoFilter>
  <tableColumns count="3">
    <tableColumn id="1" xr3:uid="{83DDBF8A-C97D-4F09-BCA3-31ABF2C7186F}" name="Place" dataDxfId="5"/>
    <tableColumn id="2" xr3:uid="{1066A22E-A855-4DBA-BA98-ABF03ED9C1D0}" name="Nom (nombre de cross)" dataDxfId="4"/>
    <tableColumn id="3" xr3:uid="{30A8AABB-68C7-432D-97FF-0A87F7DF5D99}" name="Points" dataDxfId="3"/>
  </tableColumns>
  <tableStyleInfo name="Résumé" showFirstColumn="0" showLastColumn="1" showRowStripes="0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519176B7-3EA2-4163-A57E-5772D9A63F95}" name="resume_Mas_H21228" displayName="resume_Mas_H21228" ref="AH3:AJ8" totalsRowShown="0">
  <autoFilter ref="AH3:AJ8" xr:uid="{0CDFE9D9-2898-4407-AE42-4ED73D888889}">
    <filterColumn colId="0" hiddenButton="1"/>
    <filterColumn colId="1" hiddenButton="1"/>
    <filterColumn colId="2" hiddenButton="1"/>
  </autoFilter>
  <tableColumns count="3">
    <tableColumn id="1" xr3:uid="{1CC9971A-B674-4731-95B6-824C1D0E18D5}" name="Place" dataDxfId="2"/>
    <tableColumn id="2" xr3:uid="{32EC5C42-4A00-4646-B2CD-11160E55F000}" name="Nom (nombre de cross)" dataDxfId="1"/>
    <tableColumn id="3" xr3:uid="{05AEB8E7-D4B4-47FC-BA84-EC3905D04606}" name="Points" dataDxfId="0"/>
  </tableColumns>
  <tableStyleInfo name="Résumé" showFirstColumn="0" showLastColumn="1" showRowStripes="0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819368E-B454-4853-BB0D-2544CC76AE75}" name="Cad_F" displayName="Cad_F" ref="A3:AO13" headerRowDxfId="1010" dataDxfId="1009">
  <autoFilter ref="A3:AO13" xr:uid="{9509B2FE-0018-4E97-B15F-573E5F20E144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  <filterColumn colId="29" hiddenButton="1"/>
    <filterColumn colId="30" hiddenButton="1"/>
    <filterColumn colId="31" hiddenButton="1"/>
    <filterColumn colId="32" hiddenButton="1"/>
    <filterColumn colId="33" hiddenButton="1"/>
    <filterColumn colId="34" hiddenButton="1"/>
    <filterColumn colId="35" hiddenButton="1"/>
    <filterColumn colId="36" hiddenButton="1"/>
    <filterColumn colId="37" hiddenButton="1"/>
    <filterColumn colId="38" hiddenButton="1"/>
    <filterColumn colId="39" hiddenButton="1"/>
    <filterColumn colId="40" hiddenButton="1"/>
  </autoFilter>
  <sortState xmlns:xlrd2="http://schemas.microsoft.com/office/spreadsheetml/2017/richdata2" ref="A4:AO13">
    <sortCondition ref="A3:A13"/>
  </sortState>
  <tableColumns count="41">
    <tableColumn id="1" xr3:uid="{D2E82E76-A50F-487C-B33B-D7B6298A4DBB}" name="Nom" totalsRowLabel="Total" dataDxfId="1008" totalsRowDxfId="1007"/>
    <tableColumn id="2" xr3:uid="{7FCC0CEA-3BB7-4BE8-AD5B-8903DD9D1E7B}" name="CC Relays - place" dataDxfId="1006" totalsRowDxfId="1005"/>
    <tableColumn id="29" xr3:uid="{D1870EB4-8670-4EDA-9F09-B4C7FBDA9E65}" name="CC Relays - résultat" dataDxfId="1004">
      <calculatedColumnFormula>IF(B4,B4&amp;"/"&amp;B$2,"-")</calculatedColumnFormula>
    </tableColumn>
    <tableColumn id="15" xr3:uid="{50362030-47CF-41E4-BD65-DA140A318D73}" name="CC Relays - points" dataDxfId="1003" totalsRowDxfId="1002">
      <calculatedColumnFormula>IF(B4,B$1*B$2/B4,0)</calculatedColumnFormula>
    </tableColumn>
    <tableColumn id="3" xr3:uid="{4951ECF4-62E7-4D1D-B6A8-A650A0462253}" name="USBW - place" dataDxfId="1001" totalsRowDxfId="1000"/>
    <tableColumn id="30" xr3:uid="{0CAF35AC-5622-44E3-A4C4-D3C4272A22EA}" name="USBW - résultat" dataDxfId="999" totalsRowDxfId="998">
      <calculatedColumnFormula>IF(E4,E4&amp;"/"&amp;E$2,"-")</calculatedColumnFormula>
    </tableColumn>
    <tableColumn id="16" xr3:uid="{25DFBC47-C083-485B-9477-662891A35E11}" name="USBW - points" dataDxfId="997" totalsRowDxfId="996">
      <calculatedColumnFormula>IF(E4,E$1*E$2/E4,0)</calculatedColumnFormula>
    </tableColumn>
    <tableColumn id="4" xr3:uid="{7F5A7C54-2DA3-49C9-A951-F91D747B440A}" name="CC Mol - place" dataDxfId="995" totalsRowDxfId="994"/>
    <tableColumn id="31" xr3:uid="{93876926-5002-4972-8EC4-350338420658}" name="CC Mol - résultat" dataDxfId="993" totalsRowDxfId="992">
      <calculatedColumnFormula>IF(H4,H4&amp;"/"&amp;H$2,"-")</calculatedColumnFormula>
    </tableColumn>
    <tableColumn id="17" xr3:uid="{CAF02B2B-8B5D-4FFF-A587-57CD11953A53}" name="CC Mol - points" dataDxfId="991" totalsRowDxfId="990">
      <calculatedColumnFormula>IF(H4,H$1*H$2/H4,0)</calculatedColumnFormula>
    </tableColumn>
    <tableColumn id="5" xr3:uid="{A58CD254-BCC3-4DF4-82B3-9AB3D37A5F43}" name="CABW - place" dataDxfId="989" totalsRowDxfId="988"/>
    <tableColumn id="32" xr3:uid="{AD3FD496-B01A-45AD-A7F1-ADEE58F69A0A}" name="CABW - résultat" dataDxfId="987" totalsRowDxfId="986">
      <calculatedColumnFormula>IF(K4,K4&amp;"/"&amp;K$2,"-")</calculatedColumnFormula>
    </tableColumn>
    <tableColumn id="18" xr3:uid="{33E34CC7-97BF-4EF1-BFAC-FAAA1E686DC2}" name="CABW - points" dataDxfId="985" totalsRowDxfId="984">
      <calculatedColumnFormula>IF(K4,K$1*K$2/K4,0)</calculatedColumnFormula>
    </tableColumn>
    <tableColumn id="6" xr3:uid="{D555F794-7242-4637-BB96-C679CD8C888E}" name="CC Roulers - place" dataDxfId="983" totalsRowDxfId="982"/>
    <tableColumn id="33" xr3:uid="{0A3C03A0-273B-4CAE-AB1D-01D2709093A9}" name="CC Roulers - résultat" dataDxfId="981" totalsRowDxfId="980">
      <calculatedColumnFormula>IF(N4,N4&amp;"/"&amp;N$2,"-")</calculatedColumnFormula>
    </tableColumn>
    <tableColumn id="19" xr3:uid="{D397AE43-271B-486B-B66C-C509902FB1D6}" name="CC Roulers - points" dataDxfId="979" totalsRowDxfId="978">
      <calculatedColumnFormula>IF(N4,N$1*N$2/N4,0)</calculatedColumnFormula>
    </tableColumn>
    <tableColumn id="7" xr3:uid="{BB473818-9B11-473C-A248-64407573CC47}" name="RIWA - place" dataDxfId="977" totalsRowDxfId="976"/>
    <tableColumn id="34" xr3:uid="{BED2F35A-3FC7-44DB-9F04-E08DFBEA19DD}" name="RIWA - résultat" dataDxfId="975" totalsRowDxfId="974">
      <calculatedColumnFormula>IF(Q4,Q4&amp;"/"&amp;Q$2,"-")</calculatedColumnFormula>
    </tableColumn>
    <tableColumn id="20" xr3:uid="{C5568D5F-8EF3-49DF-B06F-9C9D8391B87F}" name="RIWA - points" dataDxfId="973" totalsRowDxfId="972">
      <calculatedColumnFormula>IF(Q4,Q$1*Q$2/Q4,0)</calculatedColumnFormula>
    </tableColumn>
    <tableColumn id="8" xr3:uid="{740701B8-9B7A-43FE-82A1-B19C097C8668}" name="UAC - place" dataDxfId="971" totalsRowDxfId="970"/>
    <tableColumn id="35" xr3:uid="{3FEDAD97-B723-4701-9D5D-0111CF0B1150}" name="UAC - résultat" dataDxfId="969" totalsRowDxfId="968">
      <calculatedColumnFormula>IF(T4,T4&amp;"/"&amp;T$2,"-")</calculatedColumnFormula>
    </tableColumn>
    <tableColumn id="21" xr3:uid="{71424601-7B16-44BC-8D76-F6BB0FE52452}" name="UAC - points" dataDxfId="967" totalsRowDxfId="966">
      <calculatedColumnFormula>IF(T4,T$1*T$2/T4,0)</calculatedColumnFormula>
    </tableColumn>
    <tableColumn id="9" xr3:uid="{6789D7F8-341D-4D7C-A234-AD9D4D3FE250}" name="CC Hannut - place" dataDxfId="965" totalsRowDxfId="964"/>
    <tableColumn id="36" xr3:uid="{ADDC1581-87FB-4F86-B396-7CDDD1A1D3CD}" name="CC Hannut - résultat" dataDxfId="963" totalsRowDxfId="962">
      <calculatedColumnFormula>IF(W4,W4&amp;"/"&amp;W$2,"-")</calculatedColumnFormula>
    </tableColumn>
    <tableColumn id="22" xr3:uid="{426AE011-DBDC-4C5C-8D18-6113AE6F1297}" name="CC Hannut - points" dataDxfId="961" totalsRowDxfId="960">
      <calculatedColumnFormula>IF(W4,W$1*W$2/W4,0)</calculatedColumnFormula>
    </tableColumn>
    <tableColumn id="10" xr3:uid="{4AE679CC-ED0C-46CD-8278-87F04DBB6396}" name="GOSP - place" dataDxfId="959" totalsRowDxfId="958"/>
    <tableColumn id="37" xr3:uid="{26C73F0A-31E9-4AFE-8075-6AF992020C6B}" name="GOSP - résultat" dataDxfId="957" totalsRowDxfId="956">
      <calculatedColumnFormula>IF(Z4,Z4&amp;"/"&amp;Z$2,"-")</calculatedColumnFormula>
    </tableColumn>
    <tableColumn id="23" xr3:uid="{56460962-879F-4AFA-84D2-32912DEBBC28}" name="GOSP - points" dataDxfId="955" totalsRowDxfId="954">
      <calculatedColumnFormula>IF(Z4,Z$1*Z$2/Z4,0)</calculatedColumnFormula>
    </tableColumn>
    <tableColumn id="11" xr3:uid="{76E37AD5-00B4-440A-93F5-1627231A244D}" name="CSDY - place" dataDxfId="953" totalsRowDxfId="952"/>
    <tableColumn id="38" xr3:uid="{EF0F7FAB-F0EC-4745-89F6-B18BCA75729D}" name="CSDY - résultat" dataDxfId="951" totalsRowDxfId="950">
      <calculatedColumnFormula>IF(AC4,AC4&amp;"/"&amp;AC$2,"-")</calculatedColumnFormula>
    </tableColumn>
    <tableColumn id="24" xr3:uid="{B828DBDB-9461-42CC-BFD3-85FFCDDF1EE6}" name="CSDY - points" dataDxfId="949" totalsRowDxfId="948">
      <calculatedColumnFormula>IF(AC4,AC$1*AC$2/AC4,0)</calculatedColumnFormula>
    </tableColumn>
    <tableColumn id="12" xr3:uid="{0898F0CE-E14E-4C4A-A3A5-7AE6F5CD2FBA}" name="CC Rotselaar - place" dataDxfId="947" totalsRowDxfId="946"/>
    <tableColumn id="39" xr3:uid="{4597AAD7-9A17-415F-9C1A-D181A4D5E2B6}" name="CC Rotselaar - résultat" dataDxfId="945" totalsRowDxfId="944">
      <calculatedColumnFormula>IF(AF4,AF4&amp;"/"&amp;AF$2,"-")</calculatedColumnFormula>
    </tableColumn>
    <tableColumn id="25" xr3:uid="{D191BA78-9FE2-48BB-8EEE-9B49E57BE185}" name="CC Rotselaar - points" dataDxfId="943" totalsRowDxfId="942">
      <calculatedColumnFormula>IF(AF4,AF$1*AF$2/AF4,0)</calculatedColumnFormula>
    </tableColumn>
    <tableColumn id="13" xr3:uid="{AA522AC1-4F8E-44A9-B1F2-1B63FEC94FB3}" name="FLEU - place" dataDxfId="941" totalsRowDxfId="940"/>
    <tableColumn id="40" xr3:uid="{A956FA56-0AB3-4D17-8FF6-03CF5C000F9F}" name="FLEU - résultat" dataDxfId="939" totalsRowDxfId="938">
      <calculatedColumnFormula>IF(AI4,AI4&amp;"/"&amp;AI$2,"-")</calculatedColumnFormula>
    </tableColumn>
    <tableColumn id="26" xr3:uid="{5C5BA289-0F3B-49E7-BA62-5AF111DBAAF2}" name="FLEU - points" dataDxfId="937" totalsRowDxfId="936">
      <calculatedColumnFormula>IF(AI4,AI$1*AI$2/AI4,0)</calculatedColumnFormula>
    </tableColumn>
    <tableColumn id="14" xr3:uid="{9CA9208A-E3F4-4415-A8D0-33A55B1ED019}" name="CB - place" dataDxfId="935"/>
    <tableColumn id="41" xr3:uid="{278C36BB-1EC8-458B-9EF5-99D82366CBDF}" name="CB - résultat" dataDxfId="934">
      <calculatedColumnFormula>IF(AL4,AL4&amp;"/"&amp;AL$2,"-")</calculatedColumnFormula>
    </tableColumn>
    <tableColumn id="27" xr3:uid="{6C9811C2-B90D-4ACC-BF29-B0B3CD1DF52A}" name="CB - points" dataDxfId="933">
      <calculatedColumnFormula>IF(AL4,AL$1*AL$2/AL4,0)</calculatedColumnFormula>
    </tableColumn>
    <tableColumn id="28" xr3:uid="{9889C15B-3ED6-46B3-B074-DC934D4960E6}" name="Total" totalsRowFunction="sum" dataDxfId="932" totalsRowDxfId="931">
      <calculatedColumnFormula>SUM(D4,G4,J4,M4,P4,S4,V4,Y4,AB4,AE4,AH4,AK4,AN4)</calculatedColumnFormula>
    </tableColumn>
  </tableColumns>
  <tableStyleInfo name="Classement" showFirstColumn="1" showLastColumn="1" showRowStripes="0" showColumnStripes="1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D79EDB59-38B8-4FCA-AD3D-ADDB75A4E20F}" name="Cad_H" displayName="Cad_H" ref="A3:AO10" headerRowDxfId="930" dataDxfId="929">
  <autoFilter ref="A3:AO10" xr:uid="{E0C328DA-C0FD-44E2-8EBE-6CB69A4C20ED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  <filterColumn colId="29" hiddenButton="1"/>
    <filterColumn colId="30" hiddenButton="1"/>
    <filterColumn colId="31" hiddenButton="1"/>
    <filterColumn colId="32" hiddenButton="1"/>
    <filterColumn colId="33" hiddenButton="1"/>
    <filterColumn colId="34" hiddenButton="1"/>
    <filterColumn colId="35" hiddenButton="1"/>
    <filterColumn colId="36" hiddenButton="1"/>
    <filterColumn colId="37" hiddenButton="1"/>
    <filterColumn colId="38" hiddenButton="1"/>
    <filterColumn colId="39" hiddenButton="1"/>
    <filterColumn colId="40" hiddenButton="1"/>
  </autoFilter>
  <sortState xmlns:xlrd2="http://schemas.microsoft.com/office/spreadsheetml/2017/richdata2" ref="A4:AO10">
    <sortCondition ref="A3:A10"/>
  </sortState>
  <tableColumns count="41">
    <tableColumn id="1" xr3:uid="{2F802066-E1BA-4AD3-8508-6B706B931B84}" name="Nom" totalsRowLabel="Total" dataDxfId="928"/>
    <tableColumn id="2" xr3:uid="{21172441-D141-4847-B496-AB7CD36B3F08}" name="CC Relays - place" dataDxfId="927"/>
    <tableColumn id="29" xr3:uid="{3FC7DB42-3C93-493F-BDA4-FB18E82ECB9E}" name="CC Relays - résultat" dataDxfId="926">
      <calculatedColumnFormula>IF(B4,B4&amp;"/"&amp;B$2,"-")</calculatedColumnFormula>
    </tableColumn>
    <tableColumn id="15" xr3:uid="{872D5400-8361-4ADC-94DA-DDC2871BFB1C}" name="CC Relays - points" dataDxfId="925" totalsRowDxfId="924">
      <calculatedColumnFormula>IF(B4,B$1*B$2/B4,0)</calculatedColumnFormula>
    </tableColumn>
    <tableColumn id="3" xr3:uid="{49F4D4C3-4AB1-4B3B-9CDA-D5F8DF66601E}" name="USBW - place" dataDxfId="923" totalsRowDxfId="922"/>
    <tableColumn id="30" xr3:uid="{620B0A05-9FA6-44B6-8709-2B3F89A91251}" name="USBW - résultat" dataDxfId="921" totalsRowDxfId="920">
      <calculatedColumnFormula>IF(E4,E4&amp;"/"&amp;E$2,"-")</calculatedColumnFormula>
    </tableColumn>
    <tableColumn id="16" xr3:uid="{67AECD98-1A4B-43FA-86E5-3D1C2D4A1A8C}" name="USBW - points" dataDxfId="919" totalsRowDxfId="918">
      <calculatedColumnFormula>IF(E4,E$1*E$2/E4,0)</calculatedColumnFormula>
    </tableColumn>
    <tableColumn id="4" xr3:uid="{BE20FE9F-C151-4B4F-AD72-355347AAF6CC}" name="CC Mol - place" dataDxfId="917" totalsRowDxfId="916"/>
    <tableColumn id="31" xr3:uid="{B0A3349F-2559-4845-918D-C23CF19A368C}" name="CC Mol - résultat" dataDxfId="915" totalsRowDxfId="914">
      <calculatedColumnFormula>IF(H4,H4&amp;"/"&amp;H$2,"-")</calculatedColumnFormula>
    </tableColumn>
    <tableColumn id="17" xr3:uid="{3642ADAC-2CAF-4729-8D29-ABE954776F19}" name="CC Mol - points" dataDxfId="913" totalsRowDxfId="912">
      <calculatedColumnFormula>IF(H4,H$1*H$2/H4,0)</calculatedColumnFormula>
    </tableColumn>
    <tableColumn id="5" xr3:uid="{7F725DB0-E021-4CC3-A1AE-4ACDDF1B3123}" name="CABW - place" dataDxfId="911" totalsRowDxfId="910"/>
    <tableColumn id="32" xr3:uid="{6CED43E7-A2B3-4962-92C8-241680667E3A}" name="CABW - résultat" dataDxfId="909" totalsRowDxfId="908">
      <calculatedColumnFormula>IF(K4,K4&amp;"/"&amp;K$2,"-")</calculatedColumnFormula>
    </tableColumn>
    <tableColumn id="18" xr3:uid="{2852FFEF-6711-42AF-9185-538CB9985170}" name="CABW - points" dataDxfId="907" totalsRowDxfId="906">
      <calculatedColumnFormula>IF(K4,K$1*K$2/K4,0)</calculatedColumnFormula>
    </tableColumn>
    <tableColumn id="6" xr3:uid="{6FE24880-F46C-4654-9C07-BE1FFE792D57}" name="CC Roulers - place" dataDxfId="905" totalsRowDxfId="904"/>
    <tableColumn id="33" xr3:uid="{31588EE4-44A0-4F7E-9530-B1DC67DAC32B}" name="CC Roulers - résultat" dataDxfId="903" totalsRowDxfId="902">
      <calculatedColumnFormula>IF(N4,N4&amp;"/"&amp;N$2,"-")</calculatedColumnFormula>
    </tableColumn>
    <tableColumn id="19" xr3:uid="{D17DDC36-A6D3-478A-A8F6-60D0FD0F47F3}" name="CC Roulers - points" dataDxfId="901" totalsRowDxfId="900">
      <calculatedColumnFormula>IF(N4,N$1*N$2/N4,0)</calculatedColumnFormula>
    </tableColumn>
    <tableColumn id="7" xr3:uid="{3D8F2411-196B-4818-9551-3FE342DE191F}" name="RIWA - place" dataDxfId="899" totalsRowDxfId="898"/>
    <tableColumn id="34" xr3:uid="{EBFEDFCB-7073-4182-AF18-6E578C972217}" name="RIWA - résultat" dataDxfId="897" totalsRowDxfId="896">
      <calculatedColumnFormula>IF(Q4,Q4&amp;"/"&amp;Q$2,"-")</calculatedColumnFormula>
    </tableColumn>
    <tableColumn id="20" xr3:uid="{BA865C81-A2FE-4BE3-B64F-8ECF5934EC04}" name="RIWA - points" dataDxfId="895" totalsRowDxfId="894">
      <calculatedColumnFormula>IF(Q4,Q$1*Q$2/Q4,0)</calculatedColumnFormula>
    </tableColumn>
    <tableColumn id="8" xr3:uid="{5A3EE230-12BC-45BC-B401-92F9C41E99F2}" name="UAC - place" dataDxfId="893" totalsRowDxfId="892"/>
    <tableColumn id="35" xr3:uid="{8360E5CB-3AFD-49D1-9BDF-34DE99AF0685}" name="UAC - résultat" dataDxfId="891" totalsRowDxfId="890">
      <calculatedColumnFormula>IF(T4,T4&amp;"/"&amp;T$2,"-")</calculatedColumnFormula>
    </tableColumn>
    <tableColumn id="21" xr3:uid="{DCED5331-2F73-475E-8950-EB6306577BA1}" name="UAC - points" dataDxfId="889" totalsRowDxfId="888">
      <calculatedColumnFormula>IF(T4,T$1*T$2/T4,0)</calculatedColumnFormula>
    </tableColumn>
    <tableColumn id="9" xr3:uid="{933F0FE3-CC75-444E-A5C0-C3D6D6185B10}" name="CC Hannut - place" dataDxfId="887" totalsRowDxfId="886"/>
    <tableColumn id="36" xr3:uid="{A5DC4106-9C4E-484A-9D90-649539601C3A}" name="CC Hannut - résultat" dataDxfId="885" totalsRowDxfId="884">
      <calculatedColumnFormula>IF(W4,W4&amp;"/"&amp;W$2,"-")</calculatedColumnFormula>
    </tableColumn>
    <tableColumn id="22" xr3:uid="{79A80D77-9DB5-4B4A-A12C-CB2F50AD8779}" name="CC Hannut - points" dataDxfId="883" totalsRowDxfId="882">
      <calculatedColumnFormula>IF(W4,W$1*W$2/W4,0)</calculatedColumnFormula>
    </tableColumn>
    <tableColumn id="10" xr3:uid="{43760A5C-5F5A-43A6-BDEA-9AAC3A5A4A00}" name="GOSP - place" dataDxfId="881" totalsRowDxfId="880"/>
    <tableColumn id="37" xr3:uid="{9ABBFF0E-3E3B-49FA-B49D-2EE86873136A}" name="GOSP - résultat" dataDxfId="879" totalsRowDxfId="878">
      <calculatedColumnFormula>IF(Z4,Z4&amp;"/"&amp;Z$2,"-")</calculatedColumnFormula>
    </tableColumn>
    <tableColumn id="23" xr3:uid="{3E4B4423-83EE-4A29-988E-DBEDA9AA96E8}" name="GOSP - points" dataDxfId="877" totalsRowDxfId="876">
      <calculatedColumnFormula>IF(Z4,Z$1*Z$2/Z4,0)</calculatedColumnFormula>
    </tableColumn>
    <tableColumn id="11" xr3:uid="{2A00648E-859C-4417-A0D1-C78F9CD8B5D1}" name="CSDY - place" dataDxfId="875" totalsRowDxfId="874"/>
    <tableColumn id="38" xr3:uid="{751126C0-A3B6-4BAC-9A7E-E9C083A49519}" name="CSDY - résultat" dataDxfId="873" totalsRowDxfId="872">
      <calculatedColumnFormula>IF(AC4,AC4&amp;"/"&amp;AC$2,"-")</calculatedColumnFormula>
    </tableColumn>
    <tableColumn id="24" xr3:uid="{8C851F78-E1F7-4346-A0EF-B665CC38AF5B}" name="CSDY - points" dataDxfId="871" totalsRowDxfId="870">
      <calculatedColumnFormula>IF(AC4,AC$1*AC$2/AC4,0)</calculatedColumnFormula>
    </tableColumn>
    <tableColumn id="12" xr3:uid="{0D12EE84-B594-422F-9DE3-95D9E3B42435}" name="CC Rotselaar - place" dataDxfId="869" totalsRowDxfId="868"/>
    <tableColumn id="39" xr3:uid="{A46378E4-BD4B-4EBA-868D-0583229DD5A0}" name="CC Rotselaar - résultat" dataDxfId="867" totalsRowDxfId="866">
      <calculatedColumnFormula>IF(AF4,AF4&amp;"/"&amp;AF$2,"-")</calculatedColumnFormula>
    </tableColumn>
    <tableColumn id="25" xr3:uid="{0A4EC06F-2F97-400B-AD3E-EECBADF760E4}" name="CC Rotselaar - points" dataDxfId="865" totalsRowDxfId="864">
      <calculatedColumnFormula>IF(AF4,AF$1*AF$2/AF4,0)</calculatedColumnFormula>
    </tableColumn>
    <tableColumn id="13" xr3:uid="{0F2CFB28-FC20-4195-A74D-D3F64C11D863}" name="FLEU - place" dataDxfId="863" totalsRowDxfId="862"/>
    <tableColumn id="40" xr3:uid="{C40FEF21-89A8-4539-A2D9-2B1621B00151}" name="FLEU - résultat" dataDxfId="861" totalsRowDxfId="860">
      <calculatedColumnFormula>IF(AI4,AI4&amp;"/"&amp;AI$2,"-")</calculatedColumnFormula>
    </tableColumn>
    <tableColumn id="26" xr3:uid="{EC5D6D03-E213-49FE-821E-1E56056254A7}" name="FLEU - points" dataDxfId="859" totalsRowDxfId="858">
      <calculatedColumnFormula>IF(AI4,AI$1*AI$2/AI4,0)</calculatedColumnFormula>
    </tableColumn>
    <tableColumn id="14" xr3:uid="{35DAECAE-03BD-4E14-AA8B-D51C33F72809}" name="CB - place" dataDxfId="857"/>
    <tableColumn id="41" xr3:uid="{BCDB12A8-D9FA-4781-AE44-93A7C3739AE2}" name="CB - résultat" dataDxfId="856">
      <calculatedColumnFormula>IF(AL4,AL4&amp;"/"&amp;AL$2,"-")</calculatedColumnFormula>
    </tableColumn>
    <tableColumn id="27" xr3:uid="{4B70D0A5-074F-4685-AF66-5AA291DD11DC}" name="CB - points" dataDxfId="855">
      <calculatedColumnFormula>IF(AL4,AL$1*AL$2/AL4,0)</calculatedColumnFormula>
    </tableColumn>
    <tableColumn id="28" xr3:uid="{B5EA6D0C-DBE6-4DF4-AA79-6C736A29EDBC}" name="Total" totalsRowFunction="sum" dataDxfId="854" totalsRowDxfId="853">
      <calculatedColumnFormula>SUM(D4,G4,J4,M4,P4,S4,V4,Y4,AB4,AE4,AH4,AK4,AN4)</calculatedColumnFormula>
    </tableColumn>
  </tableColumns>
  <tableStyleInfo name="Classement" showFirstColumn="1" showLastColumn="1" showRowStripes="0" showColumnStripes="1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D988CA19-6599-4D75-83F8-C5BD19112F86}" name="Sco_F" displayName="Sco_F" ref="A3:AO6" headerRowDxfId="852" dataDxfId="851">
  <autoFilter ref="A3:AO6" xr:uid="{51E4FCA2-0066-4645-9111-18C03A0AB465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  <filterColumn colId="29" hiddenButton="1"/>
    <filterColumn colId="30" hiddenButton="1"/>
    <filterColumn colId="31" hiddenButton="1"/>
    <filterColumn colId="32" hiddenButton="1"/>
    <filterColumn colId="33" hiddenButton="1"/>
    <filterColumn colId="34" hiddenButton="1"/>
    <filterColumn colId="35" hiddenButton="1"/>
    <filterColumn colId="36" hiddenButton="1"/>
    <filterColumn colId="37" hiddenButton="1"/>
    <filterColumn colId="38" hiddenButton="1"/>
    <filterColumn colId="39" hiddenButton="1"/>
    <filterColumn colId="40" hiddenButton="1"/>
  </autoFilter>
  <sortState xmlns:xlrd2="http://schemas.microsoft.com/office/spreadsheetml/2017/richdata2" ref="A4:AO6">
    <sortCondition ref="A3:A6"/>
  </sortState>
  <tableColumns count="41">
    <tableColumn id="1" xr3:uid="{9CE498A7-E52F-4D26-AE1C-694519A3AF34}" name="Nom" totalsRowLabel="Total" dataDxfId="850" totalsRowDxfId="849"/>
    <tableColumn id="2" xr3:uid="{1DD0F9DB-D243-4F57-A56A-32C0B6DDCCB1}" name="CC Relays - place" dataDxfId="848" totalsRowDxfId="847"/>
    <tableColumn id="29" xr3:uid="{FC7EAA9C-2F35-4556-B180-4560A4911CF1}" name="CC Relays - résultat" dataDxfId="846">
      <calculatedColumnFormula>IF(B4,B4&amp;"/"&amp;B$2,"-")</calculatedColumnFormula>
    </tableColumn>
    <tableColumn id="15" xr3:uid="{5CADB694-EC23-4336-8840-AFA467AD6176}" name="CC Relays - points" dataDxfId="845">
      <calculatedColumnFormula>IF(B4,B$1*B$2/B4,0)</calculatedColumnFormula>
    </tableColumn>
    <tableColumn id="3" xr3:uid="{FD9423F1-06B9-4366-A712-E413BFB01EB8}" name="USBW - place" dataDxfId="844" totalsRowDxfId="843"/>
    <tableColumn id="30" xr3:uid="{84EE04E1-6938-4482-90E3-8A52638EB3EF}" name="USBW - résultat" dataDxfId="842" totalsRowDxfId="841">
      <calculatedColumnFormula>IF(E4,E4&amp;"/"&amp;E$2,"-")</calculatedColumnFormula>
    </tableColumn>
    <tableColumn id="16" xr3:uid="{A6EE4F1F-E3BB-413E-9133-069D547C02BE}" name="USBW - points" dataDxfId="840" totalsRowDxfId="839">
      <calculatedColumnFormula>IF(E4,E$1*E$2/E4,0)</calculatedColumnFormula>
    </tableColumn>
    <tableColumn id="4" xr3:uid="{CF465E85-3ACB-46F0-9401-32DCD20F7AF4}" name="CC Mol - place" dataDxfId="838" totalsRowDxfId="837"/>
    <tableColumn id="31" xr3:uid="{5FE3099B-206C-4A60-9A2F-7C0B5084E250}" name="CC Mol - résultat" dataDxfId="836" totalsRowDxfId="835">
      <calculatedColumnFormula>IF(H4,H4&amp;"/"&amp;H$2,"-")</calculatedColumnFormula>
    </tableColumn>
    <tableColumn id="17" xr3:uid="{C551CDCE-9CA3-4128-BC72-B4D2F38D1706}" name="CC Mol - points" dataDxfId="834" totalsRowDxfId="833">
      <calculatedColumnFormula>IF(H4,H$1*H$2/H4,0)</calculatedColumnFormula>
    </tableColumn>
    <tableColumn id="5" xr3:uid="{EAA1A183-7DC1-4AA2-AC17-A4C398CB7C19}" name="CABW - place" dataDxfId="832" totalsRowDxfId="831"/>
    <tableColumn id="32" xr3:uid="{2AC0C28F-C8CE-4F23-A0C3-7B7B395AB138}" name="CABW - résultat" dataDxfId="830" totalsRowDxfId="829">
      <calculatedColumnFormula>IF(K4,K4&amp;"/"&amp;K$2,"-")</calculatedColumnFormula>
    </tableColumn>
    <tableColumn id="18" xr3:uid="{3C8980A5-2801-4090-8D58-900F6069187C}" name="CABW - points" dataDxfId="828" totalsRowDxfId="827">
      <calculatedColumnFormula>IF(K4,K$1*K$2/K4,0)</calculatedColumnFormula>
    </tableColumn>
    <tableColumn id="6" xr3:uid="{3E65195F-0DAA-461F-A259-CC340EAB7DB4}" name="CC Roulers - place" dataDxfId="826" totalsRowDxfId="825"/>
    <tableColumn id="33" xr3:uid="{F962732B-42C0-4291-B21A-46A97F9E4FE0}" name="CC Roulers - résultat" dataDxfId="824" totalsRowDxfId="823">
      <calculatedColumnFormula>IF(N4,N4&amp;"/"&amp;N$2,"-")</calculatedColumnFormula>
    </tableColumn>
    <tableColumn id="19" xr3:uid="{D0B7D437-34A0-426A-AFC1-8D8E01DA33C0}" name="CC Roulers - points" dataDxfId="822" totalsRowDxfId="821">
      <calculatedColumnFormula>IF(N4,N$1*N$2/N4,0)</calculatedColumnFormula>
    </tableColumn>
    <tableColumn id="7" xr3:uid="{30611E84-2647-449D-815A-F9A526030787}" name="RIWA - place" dataDxfId="820" totalsRowDxfId="819"/>
    <tableColumn id="34" xr3:uid="{F924EC42-847B-4B9F-8D6B-C1C29BBD0120}" name="RIWA - résultat" dataDxfId="818" totalsRowDxfId="817">
      <calculatedColumnFormula>IF(Q4,Q4&amp;"/"&amp;Q$2,"-")</calculatedColumnFormula>
    </tableColumn>
    <tableColumn id="20" xr3:uid="{728EFF2D-3F35-4998-B311-F941651424B2}" name="RIWA - points" dataDxfId="816" totalsRowDxfId="815">
      <calculatedColumnFormula>IF(Q4,Q$1*Q$2/Q4,0)</calculatedColumnFormula>
    </tableColumn>
    <tableColumn id="8" xr3:uid="{D6052A4D-3FB4-4A3A-A58E-08F058028EC2}" name="UAC - place" dataDxfId="814" totalsRowDxfId="813"/>
    <tableColumn id="35" xr3:uid="{DC656264-0984-4B1A-8E1C-D5B84852AA8A}" name="UAC - résultat" dataDxfId="812" totalsRowDxfId="811">
      <calculatedColumnFormula>IF(T4,T4&amp;"/"&amp;T$2,"-")</calculatedColumnFormula>
    </tableColumn>
    <tableColumn id="21" xr3:uid="{98C2E23D-5122-4A08-B5BC-D2DA4C36C10D}" name="UAC - points" dataDxfId="810" totalsRowDxfId="809">
      <calculatedColumnFormula>IF(T4,T$1*T$2/T4,0)</calculatedColumnFormula>
    </tableColumn>
    <tableColumn id="9" xr3:uid="{C9AD674C-B99B-430D-8CD6-5EEF67662595}" name="CC Hannut - place" dataDxfId="808" totalsRowDxfId="807"/>
    <tableColumn id="36" xr3:uid="{5468157E-0375-45DD-8E2E-A961F9F74C8D}" name="CC Hannut - résultat" dataDxfId="806" totalsRowDxfId="805">
      <calculatedColumnFormula>IF(W4,W4&amp;"/"&amp;W$2,"-")</calculatedColumnFormula>
    </tableColumn>
    <tableColumn id="22" xr3:uid="{AC96EA95-B6D2-4E5F-9446-7871E64F4B41}" name="CC Hannut - points" dataDxfId="804" totalsRowDxfId="803">
      <calculatedColumnFormula>IF(W4,W$1*W$2/W4,0)</calculatedColumnFormula>
    </tableColumn>
    <tableColumn id="10" xr3:uid="{185238D9-041C-4F42-A83E-1052D4AE1E59}" name="GOSP - place" dataDxfId="802" totalsRowDxfId="801"/>
    <tableColumn id="37" xr3:uid="{EA7F134D-F499-4441-BCAC-91D0270BB6B3}" name="GOSP - résultat" dataDxfId="800" totalsRowDxfId="799">
      <calculatedColumnFormula>IF(Z4,Z4&amp;"/"&amp;Z$2,"-")</calculatedColumnFormula>
    </tableColumn>
    <tableColumn id="23" xr3:uid="{BAC559D4-D983-433F-B028-BDF1A19FC72D}" name="GOSP - points" dataDxfId="798" totalsRowDxfId="797">
      <calculatedColumnFormula>IF(Z4,Z$1*Z$2/Z4,0)</calculatedColumnFormula>
    </tableColumn>
    <tableColumn id="11" xr3:uid="{8CE4BDFA-97CC-4A78-99B5-350DFF6F637E}" name="CSDY - place" dataDxfId="796" totalsRowDxfId="795"/>
    <tableColumn id="38" xr3:uid="{0D3B6D8B-F77E-4153-8CA4-B5F9420C3D54}" name="CSDY - résultat" dataDxfId="794" totalsRowDxfId="793">
      <calculatedColumnFormula>IF(AC4,AC4&amp;"/"&amp;AC$2,"-")</calculatedColumnFormula>
    </tableColumn>
    <tableColumn id="24" xr3:uid="{B1BDFC24-9D98-4312-8A6B-2B7B94EE7B35}" name="CSDY - points" dataDxfId="792" totalsRowDxfId="791">
      <calculatedColumnFormula>IF(AC4,AC$1*AC$2/AC4,0)</calculatedColumnFormula>
    </tableColumn>
    <tableColumn id="12" xr3:uid="{12348D4B-1EB1-4313-9EC7-F18E6C0C36CF}" name="CC Rotselaar - place" dataDxfId="790" totalsRowDxfId="789"/>
    <tableColumn id="39" xr3:uid="{E3FC54F1-71A6-4A8E-A371-D50135DC4151}" name="CC Rotselaar - résultat" dataDxfId="788" totalsRowDxfId="787">
      <calculatedColumnFormula>IF(AF4,AF4&amp;"/"&amp;AF$2,"-")</calculatedColumnFormula>
    </tableColumn>
    <tableColumn id="25" xr3:uid="{21AC33C9-DB23-4B9D-8103-4F684F86C898}" name="CC Rotselaar - points" dataDxfId="786" totalsRowDxfId="785">
      <calculatedColumnFormula>IF(AF4,AF$1*AF$2/AF4,0)</calculatedColumnFormula>
    </tableColumn>
    <tableColumn id="13" xr3:uid="{D7333EF0-21F8-487F-9B74-0906CE0F1B18}" name="FLEU - place" dataDxfId="784" totalsRowDxfId="783"/>
    <tableColumn id="40" xr3:uid="{29564B60-5F33-4EA9-915B-D3CC61DBE971}" name="FLEU - résultat" dataDxfId="782" totalsRowDxfId="781">
      <calculatedColumnFormula>IF(AI4,AI4&amp;"/"&amp;AI$2,"-")</calculatedColumnFormula>
    </tableColumn>
    <tableColumn id="26" xr3:uid="{E4FBF622-D7E0-477C-A008-C28715C60CF8}" name="FLEU - points" dataDxfId="780" totalsRowDxfId="779">
      <calculatedColumnFormula>IF(AI4,AI$1*AI$2/AI4,0)</calculatedColumnFormula>
    </tableColumn>
    <tableColumn id="14" xr3:uid="{1C40727D-EAB3-4548-BDD1-AD3CC60C79B3}" name="CB - place" dataDxfId="778" totalsRowDxfId="777"/>
    <tableColumn id="41" xr3:uid="{7988A8EB-E168-4B76-BE3F-9F272FCF535C}" name="CB - résultat" dataDxfId="776" totalsRowDxfId="775">
      <calculatedColumnFormula>IF(AL4,AL4&amp;"/"&amp;AL$2,"-")</calculatedColumnFormula>
    </tableColumn>
    <tableColumn id="27" xr3:uid="{F68A591D-4132-48A0-8B37-474698C20A33}" name="CB - points" dataDxfId="774" totalsRowDxfId="773">
      <calculatedColumnFormula>IF(AL4,AL$1*AL$2/AL4,0)</calculatedColumnFormula>
    </tableColumn>
    <tableColumn id="28" xr3:uid="{63400035-F9BC-4432-B053-F640B5C5E8D5}" name="Total" totalsRowFunction="sum" dataDxfId="772" totalsRowDxfId="771">
      <calculatedColumnFormula>SUM(D4,G4,J4,M4,P4,S4,V4,Y4,AB4,AE4,AH4,AK4,AN4)</calculatedColumnFormula>
    </tableColumn>
  </tableColumns>
  <tableStyleInfo name="Classement" showFirstColumn="1" showLastColumn="1" showRowStripes="0" showColumnStripes="1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227420F0-39ED-419F-BC98-3EAA636E7FA8}" name="Sco_H" displayName="Sco_H" ref="A3:AO9" headerRowDxfId="770" dataDxfId="769">
  <autoFilter ref="A3:AO9" xr:uid="{6A6C8F14-528E-480D-9459-DFE7BAFE4849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  <filterColumn colId="29" hiddenButton="1"/>
    <filterColumn colId="30" hiddenButton="1"/>
    <filterColumn colId="31" hiddenButton="1"/>
    <filterColumn colId="32" hiddenButton="1"/>
    <filterColumn colId="33" hiddenButton="1"/>
    <filterColumn colId="34" hiddenButton="1"/>
    <filterColumn colId="35" hiddenButton="1"/>
    <filterColumn colId="36" hiddenButton="1"/>
    <filterColumn colId="37" hiddenButton="1"/>
    <filterColumn colId="38" hiddenButton="1"/>
    <filterColumn colId="39" hiddenButton="1"/>
    <filterColumn colId="40" hiddenButton="1"/>
  </autoFilter>
  <sortState xmlns:xlrd2="http://schemas.microsoft.com/office/spreadsheetml/2017/richdata2" ref="A4:AO9">
    <sortCondition ref="A3:A9"/>
  </sortState>
  <tableColumns count="41">
    <tableColumn id="1" xr3:uid="{386283C8-72BE-49FC-9CE1-AB4803886AB7}" name="Nom" totalsRowLabel="Total" dataDxfId="768" totalsRowDxfId="767"/>
    <tableColumn id="2" xr3:uid="{883D5BCA-2C27-4F7C-B767-3033D8410A81}" name="CC Relays - place" dataDxfId="766" totalsRowDxfId="765"/>
    <tableColumn id="29" xr3:uid="{8FC45B7E-64DF-4ADC-AF03-E260E80465C9}" name="CC Relays - résultat" dataDxfId="37">
      <calculatedColumnFormula>IF(B4,B4&amp;"/"&amp;B$2,"-")</calculatedColumnFormula>
    </tableColumn>
    <tableColumn id="15" xr3:uid="{B3173032-C05E-445E-9661-62C5C1146C71}" name="CC Relays - points" dataDxfId="36" totalsRowDxfId="764">
      <calculatedColumnFormula>IF(B4,B$1*'Jun H'!B$2/B4,0)</calculatedColumnFormula>
    </tableColumn>
    <tableColumn id="3" xr3:uid="{737FCF16-050E-4668-B67D-8C8FDBD7BA68}" name="USBW - place" dataDxfId="763" totalsRowDxfId="762"/>
    <tableColumn id="30" xr3:uid="{50538F22-AE33-4C26-8BD1-9E7AF521C9AF}" name="USBW - résultat" dataDxfId="761" totalsRowDxfId="760">
      <calculatedColumnFormula>IF(E4,E4&amp;"/"&amp;E$2,"-")</calculatedColumnFormula>
    </tableColumn>
    <tableColumn id="16" xr3:uid="{CBD1CA74-0B49-4EC2-8418-DCCF6427B857}" name="USBW - points" dataDxfId="759" totalsRowDxfId="758">
      <calculatedColumnFormula>IF(E4,E$1*E$2/E4,0)</calculatedColumnFormula>
    </tableColumn>
    <tableColumn id="4" xr3:uid="{B3780D36-42EA-4844-A7F9-192024F37AEB}" name="CC Mol - place" dataDxfId="757" totalsRowDxfId="756"/>
    <tableColumn id="31" xr3:uid="{33C48004-B989-4673-8EB4-E16BFCFCF750}" name="CC Mol - résultat" dataDxfId="755" totalsRowDxfId="754">
      <calculatedColumnFormula>IF(H4,H4&amp;"/"&amp;H$2,"-")</calculatedColumnFormula>
    </tableColumn>
    <tableColumn id="17" xr3:uid="{4FE5B6C5-6433-4621-A173-81CF89201336}" name="CC Mol - points" dataDxfId="753" totalsRowDxfId="752">
      <calculatedColumnFormula>IF(H4,H$1*H$2/H4,0)</calculatedColumnFormula>
    </tableColumn>
    <tableColumn id="5" xr3:uid="{E94B2A4C-FF87-4AF0-96E7-47696B15B758}" name="CABW - place" dataDxfId="751" totalsRowDxfId="750"/>
    <tableColumn id="32" xr3:uid="{C1A67EF0-ADCC-4331-82F6-2EFA02FFC4A5}" name="CABW - résultat" dataDxfId="749" totalsRowDxfId="748">
      <calculatedColumnFormula>IF(K4,K4&amp;"/"&amp;K$2,"-")</calculatedColumnFormula>
    </tableColumn>
    <tableColumn id="18" xr3:uid="{DBAFCC51-3E68-4D88-8AAD-98E73B354C07}" name="CABW - points" dataDxfId="747" totalsRowDxfId="746">
      <calculatedColumnFormula>IF(K4,K$1*K$2/K4,0)</calculatedColumnFormula>
    </tableColumn>
    <tableColumn id="6" xr3:uid="{F0521F58-D462-4848-BCFD-5B2A06FA1D7D}" name="CC Roulers - place" dataDxfId="745" totalsRowDxfId="744"/>
    <tableColumn id="33" xr3:uid="{7D46806E-FDA5-4004-B8E1-55D8577A762E}" name="CC Roulers - résultat" dataDxfId="743" totalsRowDxfId="742">
      <calculatedColumnFormula>IF(N4,N4&amp;"/"&amp;N$2,"-")</calculatedColumnFormula>
    </tableColumn>
    <tableColumn id="19" xr3:uid="{37CBE7AC-8429-48F4-9AB1-BFB8B30032BF}" name="CC Roulers - points" dataDxfId="741" totalsRowDxfId="740">
      <calculatedColumnFormula>IF(N4,N$1*N$2/N4,0)</calculatedColumnFormula>
    </tableColumn>
    <tableColumn id="7" xr3:uid="{D75040D6-018B-46A5-B666-7EA68186C078}" name="RIWA - place" dataDxfId="739" totalsRowDxfId="738"/>
    <tableColumn id="34" xr3:uid="{06841E1B-7906-4D78-80A9-A382F7FBF068}" name="RIWA - résultat" dataDxfId="737" totalsRowDxfId="736">
      <calculatedColumnFormula>IF(Q4,Q4&amp;"/"&amp;Q$2,"-")</calculatedColumnFormula>
    </tableColumn>
    <tableColumn id="20" xr3:uid="{47176D39-D5A6-4A4E-B4A8-2327FFFDFB73}" name="RIWA - points" dataDxfId="735" totalsRowDxfId="734">
      <calculatedColumnFormula>IF(Q4,Q$1*Q$2/Q4,0)</calculatedColumnFormula>
    </tableColumn>
    <tableColumn id="8" xr3:uid="{57B1222E-5244-4A90-9B84-F3D345360572}" name="UAC - place" dataDxfId="733" totalsRowDxfId="732"/>
    <tableColumn id="35" xr3:uid="{DB26C8D6-B30B-4A4E-97C2-53C87D074D99}" name="UAC - résultat" dataDxfId="731" totalsRowDxfId="730">
      <calculatedColumnFormula>IF(T4,T4&amp;"/"&amp;T$2,"-")</calculatedColumnFormula>
    </tableColumn>
    <tableColumn id="21" xr3:uid="{D5A9B633-7455-440A-B7DE-C5C8C9E9EF63}" name="UAC - points" dataDxfId="729" totalsRowDxfId="728">
      <calculatedColumnFormula>IF(T4,T$1*T$2/T4,0)</calculatedColumnFormula>
    </tableColumn>
    <tableColumn id="9" xr3:uid="{E5C68AD7-947B-49C1-B155-101E161A25FB}" name="CC Hannut - place" dataDxfId="727" totalsRowDxfId="726"/>
    <tableColumn id="36" xr3:uid="{F06DA93A-E227-4E9C-923D-55278A34562B}" name="CC Hannut - résultat" dataDxfId="725" totalsRowDxfId="724">
      <calculatedColumnFormula>IF(W4,W4&amp;"/"&amp;W$2,"-")</calculatedColumnFormula>
    </tableColumn>
    <tableColumn id="22" xr3:uid="{9596440C-946A-4D20-873B-292A1D4FFC6B}" name="CC Hannut - points" dataDxfId="723" totalsRowDxfId="722">
      <calculatedColumnFormula>IF(W4,W$1*W$2/W4,0)</calculatedColumnFormula>
    </tableColumn>
    <tableColumn id="10" xr3:uid="{11AEFB39-B5A2-4825-B696-0A309D9DCBD8}" name="GOSP - place" dataDxfId="721" totalsRowDxfId="720"/>
    <tableColumn id="37" xr3:uid="{424E4393-5011-434F-92D6-940F8B8D39B6}" name="GOSP - résultat" dataDxfId="719" totalsRowDxfId="718">
      <calculatedColumnFormula>IF(Z4,Z4&amp;"/"&amp;Z$2,"-")</calculatedColumnFormula>
    </tableColumn>
    <tableColumn id="23" xr3:uid="{834529B6-57D5-4061-99D8-24D7367901B8}" name="GOSP - points" dataDxfId="717" totalsRowDxfId="716">
      <calculatedColumnFormula>IF(Z4,Z$1*Z$2/Z4,0)</calculatedColumnFormula>
    </tableColumn>
    <tableColumn id="11" xr3:uid="{7D510406-EFEE-4E5C-906F-D270D3FB4BC2}" name="CSDY - place" dataDxfId="715" totalsRowDxfId="714"/>
    <tableColumn id="38" xr3:uid="{41CCBBFD-0ABA-4DA2-9DFB-025AF649E142}" name="CSDY - résultat" dataDxfId="713" totalsRowDxfId="712">
      <calculatedColumnFormula>IF(AC4,AC4&amp;"/"&amp;AC$2,"-")</calculatedColumnFormula>
    </tableColumn>
    <tableColumn id="24" xr3:uid="{079CAA81-6941-46B0-941B-89E365A409F1}" name="CSDY - points" dataDxfId="711" totalsRowDxfId="710">
      <calculatedColumnFormula>IF(AC4,AC$1*AC$2/AC4,0)</calculatedColumnFormula>
    </tableColumn>
    <tableColumn id="12" xr3:uid="{2672F0F4-BF10-412D-A5C7-8BD4B957B568}" name="CC Rotselaar - place" dataDxfId="709" totalsRowDxfId="708"/>
    <tableColumn id="39" xr3:uid="{FE1DE965-7D74-4C47-AD3E-FEFEE248A692}" name="CC Rotselaar - résultat" dataDxfId="707" totalsRowDxfId="706">
      <calculatedColumnFormula>IF(AF4,AF4&amp;"/"&amp;AF$2,"-")</calculatedColumnFormula>
    </tableColumn>
    <tableColumn id="25" xr3:uid="{6E2DB818-C342-4351-B763-5D65E33003C0}" name="CC Rotselaar - points" dataDxfId="705" totalsRowDxfId="704">
      <calculatedColumnFormula>IF(AF4,AF$1*AF$2/AF4,0)</calculatedColumnFormula>
    </tableColumn>
    <tableColumn id="13" xr3:uid="{19286206-2C5B-49FD-93E1-BE080D835A9C}" name="FLEU - place" dataDxfId="703" totalsRowDxfId="702"/>
    <tableColumn id="40" xr3:uid="{67B3732B-AB17-408C-AC81-A57DA2D03FEA}" name="FLEU - résultat" dataDxfId="701" totalsRowDxfId="700">
      <calculatedColumnFormula>IF(AI4,AI4&amp;"/"&amp;AI$2,"-")</calculatedColumnFormula>
    </tableColumn>
    <tableColumn id="26" xr3:uid="{819F2ACE-0913-469D-9A09-6C21DA238934}" name="FLEU - points" dataDxfId="699" totalsRowDxfId="698">
      <calculatedColumnFormula>IF(AI4,AI$1*AI$2/AI4,0)</calculatedColumnFormula>
    </tableColumn>
    <tableColumn id="14" xr3:uid="{252566D6-F7E3-4E5F-9652-D27D230B026A}" name="CB - place" dataDxfId="697"/>
    <tableColumn id="41" xr3:uid="{E4E3C9AE-EEA3-40EA-A6B7-A5896711DDCE}" name="CB - résultat" dataDxfId="696">
      <calculatedColumnFormula>IF(AL4,AL4&amp;"/"&amp;AL$2,"-")</calculatedColumnFormula>
    </tableColumn>
    <tableColumn id="27" xr3:uid="{FDFD793B-621D-447C-9096-BA583EB5B60C}" name="CB - points" dataDxfId="695">
      <calculatedColumnFormula>IF(AL4,AL$1*AL$2/AL4,0)</calculatedColumnFormula>
    </tableColumn>
    <tableColumn id="28" xr3:uid="{316F1BA4-3788-4B20-9130-CFBC646DA962}" name="Total" totalsRowFunction="sum" dataDxfId="694" totalsRowDxfId="693">
      <calculatedColumnFormula>SUM(D4,G4,J4,M4,P4,S4,V4,Y4,AB4,AE4,AH4,AK4,AN4)</calculatedColumnFormula>
    </tableColumn>
  </tableColumns>
  <tableStyleInfo name="Classement" showFirstColumn="1" showLastColumn="1" showRowStripes="0" showColumnStripes="1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F370DB0-2CF8-453B-BB2B-7597CFEE8BF2}" name="Jun_F2" displayName="Jun_F2" ref="A3:AO6" headerRowDxfId="692" dataDxfId="691">
  <autoFilter ref="A3:AO6" xr:uid="{0313DD64-A495-4683-88C3-1156B96471F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  <filterColumn colId="29" hiddenButton="1"/>
    <filterColumn colId="30" hiddenButton="1"/>
    <filterColumn colId="31" hiddenButton="1"/>
    <filterColumn colId="32" hiddenButton="1"/>
    <filterColumn colId="33" hiddenButton="1"/>
    <filterColumn colId="34" hiddenButton="1"/>
    <filterColumn colId="35" hiddenButton="1"/>
    <filterColumn colId="36" hiddenButton="1"/>
    <filterColumn colId="37" hiddenButton="1"/>
    <filterColumn colId="38" hiddenButton="1"/>
    <filterColumn colId="39" hiddenButton="1"/>
    <filterColumn colId="40" hiddenButton="1"/>
  </autoFilter>
  <sortState xmlns:xlrd2="http://schemas.microsoft.com/office/spreadsheetml/2017/richdata2" ref="A4:AO6">
    <sortCondition ref="A3:A6"/>
  </sortState>
  <tableColumns count="41">
    <tableColumn id="1" xr3:uid="{58107A70-6809-4885-BB3B-5F67C10BCD38}" name="Nom" totalsRowLabel="Total" dataDxfId="690" totalsRowDxfId="689"/>
    <tableColumn id="2" xr3:uid="{A8089432-894D-4F4A-948E-AC6BB578BC40}" name="CC Relays - place" dataDxfId="688" totalsRowDxfId="687"/>
    <tableColumn id="29" xr3:uid="{72587BDE-9EE1-44F7-8BE5-EBBF16FA2F04}" name="CC Relays - résultat" dataDxfId="686">
      <calculatedColumnFormula>IF(B4,B4&amp;"/"&amp;B$2,"-")</calculatedColumnFormula>
    </tableColumn>
    <tableColumn id="15" xr3:uid="{36932CA1-ACC1-476D-B23C-F9AAC82E07FF}" name="CC Relays - points" dataDxfId="685" totalsRowDxfId="684">
      <calculatedColumnFormula>IF(B4,B$1*B$2/B4,0)</calculatedColumnFormula>
    </tableColumn>
    <tableColumn id="3" xr3:uid="{9F3D68CA-BE11-4E82-92A8-63F0681C8E90}" name="USBW - place" dataDxfId="683" totalsRowDxfId="682"/>
    <tableColumn id="30" xr3:uid="{495B4951-7299-4D83-A2EC-055E2C77AC7A}" name="USBW - résultat" dataDxfId="681" totalsRowDxfId="680">
      <calculatedColumnFormula>IF(E4,E4&amp;"/"&amp;E$2,"-")</calculatedColumnFormula>
    </tableColumn>
    <tableColumn id="16" xr3:uid="{A1A04DED-9DC5-4F54-BF99-7B034119BF7B}" name="USBW - points" dataDxfId="679" totalsRowDxfId="678">
      <calculatedColumnFormula>IF(E4,E$1*E$2/E4,0)</calculatedColumnFormula>
    </tableColumn>
    <tableColumn id="4" xr3:uid="{EF0CE76D-3F42-4F2F-B9B5-8FE002CBE9B2}" name="CC Mol - place" dataDxfId="677" totalsRowDxfId="676"/>
    <tableColumn id="31" xr3:uid="{4E54CC0F-F31D-4AC3-BB5B-CF071A6DB258}" name="CC Mol - résultat" dataDxfId="675" totalsRowDxfId="674">
      <calculatedColumnFormula>IF(H4,H4&amp;"/"&amp;H$2,"-")</calculatedColumnFormula>
    </tableColumn>
    <tableColumn id="17" xr3:uid="{D0EFAA1F-C945-4CF1-9B1E-B739EF736D1D}" name="CC Mol - points" dataDxfId="673" totalsRowDxfId="672">
      <calculatedColumnFormula>IF(H4,H$1*H$2/H4,0)</calculatedColumnFormula>
    </tableColumn>
    <tableColumn id="5" xr3:uid="{F8AB54AB-7166-4DEB-9D1F-89BD1B301AB4}" name="CABW - place" dataDxfId="671" totalsRowDxfId="670"/>
    <tableColumn id="32" xr3:uid="{45A8DB91-B9E3-4DFB-8C88-056B7C5B46E8}" name="CABW - résultat" dataDxfId="669" totalsRowDxfId="668">
      <calculatedColumnFormula>IF(K4,K4&amp;"/"&amp;K$2,"-")</calculatedColumnFormula>
    </tableColumn>
    <tableColumn id="18" xr3:uid="{017ACD6A-4B1A-4A2E-AB6F-3D2924F0DAE5}" name="CABW - points" dataDxfId="667" totalsRowDxfId="666">
      <calculatedColumnFormula>IF(K4,K$1*K$2/K4,0)</calculatedColumnFormula>
    </tableColumn>
    <tableColumn id="6" xr3:uid="{A7E1C1FA-43BD-4C7F-9AF4-5A66713AA206}" name="CC Roulers - place" dataDxfId="665" totalsRowDxfId="664"/>
    <tableColumn id="33" xr3:uid="{3CD76CA7-9458-4D44-96D6-742D5E037B8F}" name="CC Roulers - résultat" dataDxfId="663" totalsRowDxfId="662">
      <calculatedColumnFormula>IF(N4,N4&amp;"/"&amp;N$2,"-")</calculatedColumnFormula>
    </tableColumn>
    <tableColumn id="19" xr3:uid="{74ABEE6A-491E-4D58-A36F-652A1104E9CE}" name="CC Roulers - points" dataDxfId="661" totalsRowDxfId="660">
      <calculatedColumnFormula>IF(N4,N$1*N$2/N4,0)</calculatedColumnFormula>
    </tableColumn>
    <tableColumn id="7" xr3:uid="{9C026F2E-C40F-482C-A391-439025BD6FC6}" name="RIWA - place" dataDxfId="659" totalsRowDxfId="658"/>
    <tableColumn id="34" xr3:uid="{BDDE32B5-C72E-40BF-83CF-E22E7733DFD2}" name="RIWA - résultat" dataDxfId="657" totalsRowDxfId="656">
      <calculatedColumnFormula>IF(Q4,Q4&amp;"/"&amp;Q$2,"-")</calculatedColumnFormula>
    </tableColumn>
    <tableColumn id="20" xr3:uid="{F33B0876-88BA-4432-9D3A-9CD194949E20}" name="RIWA - points" dataDxfId="655" totalsRowDxfId="654">
      <calculatedColumnFormula>IF(Q4,Q$1*Q$2/Q4,0)</calculatedColumnFormula>
    </tableColumn>
    <tableColumn id="8" xr3:uid="{B7F6E9F7-5A71-4F87-9E0A-E3049C111764}" name="UAC - place" dataDxfId="653" totalsRowDxfId="652"/>
    <tableColumn id="35" xr3:uid="{23E43C74-4192-45A8-9B8C-28B9F55912AA}" name="UAC - résultat" dataDxfId="651" totalsRowDxfId="650">
      <calculatedColumnFormula>IF(T4,T4&amp;"/"&amp;T$2,"-")</calculatedColumnFormula>
    </tableColumn>
    <tableColumn id="21" xr3:uid="{08E8C136-CFDB-4889-B25B-A31A23FC5E90}" name="UAC - points" dataDxfId="649" totalsRowDxfId="648">
      <calculatedColumnFormula>IF(T4,T$1*T$2/T4,0)</calculatedColumnFormula>
    </tableColumn>
    <tableColumn id="9" xr3:uid="{0E21A870-BDF7-494A-B8FD-A0C279FD72B7}" name="CC Hannut - place" dataDxfId="647" totalsRowDxfId="646"/>
    <tableColumn id="36" xr3:uid="{FAE34736-FC2A-432A-B298-F56DE3B1A210}" name="CC Hannut - résultat" dataDxfId="645" totalsRowDxfId="644">
      <calculatedColumnFormula>IF(W4,W4&amp;"/"&amp;W$2,"-")</calculatedColumnFormula>
    </tableColumn>
    <tableColumn id="22" xr3:uid="{C49F5AA6-FFFD-49CA-8DD2-43CB15DDC90B}" name="CC Hannut - points" dataDxfId="643" totalsRowDxfId="642">
      <calculatedColumnFormula>IF(W4,W$1*W$2/W4,0)</calculatedColumnFormula>
    </tableColumn>
    <tableColumn id="10" xr3:uid="{9DC7D17A-6B55-4532-AABA-D0910FF84D1C}" name="GOSP - place" dataDxfId="641" totalsRowDxfId="640"/>
    <tableColumn id="37" xr3:uid="{6D1E782E-93ED-4E3E-BA24-DDE32DFCF131}" name="GOSP - résultat" dataDxfId="639" totalsRowDxfId="638">
      <calculatedColumnFormula>IF(Z4,Z4&amp;"/"&amp;Z$2,"-")</calculatedColumnFormula>
    </tableColumn>
    <tableColumn id="23" xr3:uid="{233925C6-3E2E-4BD2-B650-A5EAA28A139A}" name="GOSP - points" dataDxfId="637" totalsRowDxfId="636">
      <calculatedColumnFormula>IF(Z4,Z$1*Z$2/Z4,0)</calculatedColumnFormula>
    </tableColumn>
    <tableColumn id="11" xr3:uid="{2B7C48E0-40AC-4F8F-826A-63DAD7A8ACCE}" name="CSDY - place" dataDxfId="635" totalsRowDxfId="634"/>
    <tableColumn id="38" xr3:uid="{A5BE8053-BF77-4B2E-9351-43A740E29008}" name="CSDY - résultat" dataDxfId="633" totalsRowDxfId="632">
      <calculatedColumnFormula>IF(AC4,AC4&amp;"/"&amp;AC$2,"-")</calculatedColumnFormula>
    </tableColumn>
    <tableColumn id="24" xr3:uid="{93F9C868-A776-48C3-8B36-514B965F10C9}" name="CSDY - points" dataDxfId="631" totalsRowDxfId="630">
      <calculatedColumnFormula>IF(AC4,AC$1*AC$2/AC4,0)</calculatedColumnFormula>
    </tableColumn>
    <tableColumn id="12" xr3:uid="{B481D2F4-5180-4FF0-B884-B9D75C10DA79}" name="CC Rotselaar - place" dataDxfId="629" totalsRowDxfId="628"/>
    <tableColumn id="39" xr3:uid="{A5E0D1AB-30D1-465B-A165-D8236CCED5D5}" name="CC Rotselaar - résultat" dataDxfId="627" totalsRowDxfId="626">
      <calculatedColumnFormula>IF(AF4,AF4&amp;"/"&amp;AF$2,"-")</calculatedColumnFormula>
    </tableColumn>
    <tableColumn id="25" xr3:uid="{3B9046A0-3B0D-4BBD-B8E2-7DF172D2816D}" name="CC Rotselaar - points" dataDxfId="625" totalsRowDxfId="624">
      <calculatedColumnFormula>IF(AF4,AF$1*AF$2/AF4,0)</calculatedColumnFormula>
    </tableColumn>
    <tableColumn id="13" xr3:uid="{81052CB2-4887-4B87-AD68-9A5676A9E8C0}" name="FLEU - place" dataDxfId="623" totalsRowDxfId="622"/>
    <tableColumn id="40" xr3:uid="{2CA3502B-5AB0-4B81-ABB3-CBD1F5C7F16C}" name="FLEU - résultat" dataDxfId="621" totalsRowDxfId="620">
      <calculatedColumnFormula>IF(AI4,AI4&amp;"/"&amp;AI$2,"-")</calculatedColumnFormula>
    </tableColumn>
    <tableColumn id="26" xr3:uid="{D71A66D8-4E27-417E-92C7-36152D67C29A}" name="FLEU - points" dataDxfId="619" totalsRowDxfId="618">
      <calculatedColumnFormula>IF(AI4,AI$1*AI$2/AI4,0)</calculatedColumnFormula>
    </tableColumn>
    <tableColumn id="14" xr3:uid="{E853DDDD-96EE-41F7-B57C-904E95F73C17}" name="CB - place" dataDxfId="617" totalsRowDxfId="616"/>
    <tableColumn id="41" xr3:uid="{7B7CDE47-29E9-4164-8583-9C83B7C83392}" name="CB - résultat" dataDxfId="615" totalsRowDxfId="614">
      <calculatedColumnFormula>IF(AL4,AL4&amp;"/"&amp;AL$2,"-")</calculatedColumnFormula>
    </tableColumn>
    <tableColumn id="27" xr3:uid="{FD67FE8B-2870-4C00-BC60-8A5C356740DC}" name="CB - points" dataDxfId="613" totalsRowDxfId="612">
      <calculatedColumnFormula>IF(AL4,AL$1*AL$2/AL4,0)</calculatedColumnFormula>
    </tableColumn>
    <tableColumn id="28" xr3:uid="{36276F5C-F023-410A-B0E4-955AFBF093FB}" name="Total" totalsRowFunction="sum" dataDxfId="611" totalsRowDxfId="610">
      <calculatedColumnFormula>SUM(D4,G4,J4,M4,P4,S4,V4,Y4,AB4,AE4,AH4,AK4,AN4)</calculatedColumnFormula>
    </tableColumn>
  </tableColumns>
  <tableStyleInfo name="Classement" showFirstColumn="1" showLastColumn="1" showRowStripes="0" showColumnStripes="1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2C0E5CA-2D94-4C02-9EEB-A185252C9751}" name="Jun_H2" displayName="Jun_H2" ref="A3:AO9" headerRowDxfId="609" dataDxfId="608">
  <autoFilter ref="A3:AO9" xr:uid="{27DCF55B-61C6-4264-9EB5-83BC09359D0D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  <filterColumn colId="29" hiddenButton="1"/>
    <filterColumn colId="30" hiddenButton="1"/>
    <filterColumn colId="31" hiddenButton="1"/>
    <filterColumn colId="32" hiddenButton="1"/>
    <filterColumn colId="33" hiddenButton="1"/>
    <filterColumn colId="34" hiddenButton="1"/>
    <filterColumn colId="35" hiddenButton="1"/>
    <filterColumn colId="36" hiddenButton="1"/>
    <filterColumn colId="37" hiddenButton="1"/>
    <filterColumn colId="38" hiddenButton="1"/>
    <filterColumn colId="39" hiddenButton="1"/>
    <filterColumn colId="40" hiddenButton="1"/>
  </autoFilter>
  <sortState xmlns:xlrd2="http://schemas.microsoft.com/office/spreadsheetml/2017/richdata2" ref="A4:AO9">
    <sortCondition ref="A3:A9"/>
  </sortState>
  <tableColumns count="41">
    <tableColumn id="1" xr3:uid="{99F90946-6BC1-4C27-9289-A3EC6C968507}" name="Nom" totalsRowLabel="Total" dataDxfId="607" totalsRowDxfId="606"/>
    <tableColumn id="2" xr3:uid="{81B931D1-7DD9-4BD0-B0D1-7DA11295B487}" name="CC Relays - place" dataDxfId="605" totalsRowDxfId="604"/>
    <tableColumn id="29" xr3:uid="{DB6A256F-5192-466C-B48E-D0D294C74558}" name="CC Relays - résultat" dataDxfId="603">
      <calculatedColumnFormula>IF(B4,B4&amp;"/"&amp;B$2,"-")</calculatedColumnFormula>
    </tableColumn>
    <tableColumn id="15" xr3:uid="{2810D13C-F107-45C0-BEBA-2D4A3EB1CD6B}" name="CC Relays - points" dataDxfId="602" totalsRowDxfId="601">
      <calculatedColumnFormula>IF(B4,B$1*B$2/B4,0)</calculatedColumnFormula>
    </tableColumn>
    <tableColumn id="3" xr3:uid="{C7D1A0C0-8470-4DC6-A5D3-20E31014C692}" name="USBW - place" dataDxfId="600" totalsRowDxfId="599"/>
    <tableColumn id="30" xr3:uid="{4028634C-E0A3-4960-95FE-71A04D5CB404}" name="USBW - résultat" dataDxfId="598" totalsRowDxfId="597">
      <calculatedColumnFormula>IF(E4,E4&amp;"/"&amp;E$2,"-")</calculatedColumnFormula>
    </tableColumn>
    <tableColumn id="16" xr3:uid="{35E3D6DF-F5BD-4B88-B2B5-7638E8F5490D}" name="USBW - points" dataDxfId="596" totalsRowDxfId="595">
      <calculatedColumnFormula>IF(E4,E$1*E$2/E4,0)</calculatedColumnFormula>
    </tableColumn>
    <tableColumn id="4" xr3:uid="{72544A61-D15B-4558-9739-2CC4E6053E10}" name="CC Mol - place" dataDxfId="594" totalsRowDxfId="593"/>
    <tableColumn id="31" xr3:uid="{A5D3BCE1-70C0-4DB2-9473-B3C782354FF0}" name="CC Mol - résultat" dataDxfId="592" totalsRowDxfId="591">
      <calculatedColumnFormula>IF(H4,H4&amp;"/"&amp;H$2,"-")</calculatedColumnFormula>
    </tableColumn>
    <tableColumn id="17" xr3:uid="{F233FA96-FBEE-42A6-82B3-CDB8220A3E36}" name="CC Mol - points" dataDxfId="590" totalsRowDxfId="589">
      <calculatedColumnFormula>IF(H4,H$1*H$2/H4,0)</calculatedColumnFormula>
    </tableColumn>
    <tableColumn id="5" xr3:uid="{7ABCD036-CC68-4132-96D6-9F620BF30AAE}" name="CABW - place" dataDxfId="588" totalsRowDxfId="587"/>
    <tableColumn id="32" xr3:uid="{53945D0A-AB0B-44EF-847E-CF3D1ACDE925}" name="CABW - résultat" dataDxfId="586" totalsRowDxfId="585">
      <calculatedColumnFormula>IF(K4,K4&amp;"/"&amp;K$2,"-")</calculatedColumnFormula>
    </tableColumn>
    <tableColumn id="18" xr3:uid="{92419627-4E94-4BA6-BE1F-3C478B5AA8B3}" name="CABW - points" dataDxfId="584" totalsRowDxfId="583">
      <calculatedColumnFormula>IF(K4,K$1*K$2/K4,0)</calculatedColumnFormula>
    </tableColumn>
    <tableColumn id="6" xr3:uid="{9BB50AA2-D867-4A21-A3CE-E937E849DC4F}" name="CC Roulers - place" dataDxfId="582" totalsRowDxfId="581"/>
    <tableColumn id="33" xr3:uid="{EA81E85F-70A9-4B35-A287-375B9066D358}" name="CC Roulers - résultat" dataDxfId="580" totalsRowDxfId="579">
      <calculatedColumnFormula>IF(N4,N4&amp;"/"&amp;N$2,"-")</calculatedColumnFormula>
    </tableColumn>
    <tableColumn id="19" xr3:uid="{2E56FD06-4FD6-4993-8336-9097291D34F5}" name="CC Roulers - points" dataDxfId="578" totalsRowDxfId="577">
      <calculatedColumnFormula>IF(N4,N$1*N$2/N4,0)</calculatedColumnFormula>
    </tableColumn>
    <tableColumn id="7" xr3:uid="{26614DD4-4BB7-4969-BC6C-4A686EBEF290}" name="RIWA - place" dataDxfId="576" totalsRowDxfId="575"/>
    <tableColumn id="34" xr3:uid="{0443DF18-F4A9-4026-8341-2CDCE403787F}" name="RIWA - résultat" dataDxfId="574" totalsRowDxfId="573">
      <calculatedColumnFormula>IF(Q4,Q4&amp;"/"&amp;Q$2,"-")</calculatedColumnFormula>
    </tableColumn>
    <tableColumn id="20" xr3:uid="{1F4DD2B7-C4FD-446F-8E1B-03122186C9A1}" name="RIWA - points" dataDxfId="572" totalsRowDxfId="571">
      <calculatedColumnFormula>IF(Q4,Q$1*Q$2/Q4,0)</calculatedColumnFormula>
    </tableColumn>
    <tableColumn id="8" xr3:uid="{852FD713-7625-4F31-ADB6-F5D9AC9310A4}" name="UAC - place" dataDxfId="570" totalsRowDxfId="569"/>
    <tableColumn id="35" xr3:uid="{537F65E6-303E-4402-AEDA-C9CC0AE78707}" name="UAC - résultat" dataDxfId="568" totalsRowDxfId="567">
      <calculatedColumnFormula>IF(T4,T4&amp;"/"&amp;T$2,"-")</calculatedColumnFormula>
    </tableColumn>
    <tableColumn id="21" xr3:uid="{A31D2043-35CB-4409-88E4-FBD9E5C5D700}" name="UAC - points" dataDxfId="566" totalsRowDxfId="565">
      <calculatedColumnFormula>IF(T4,T$1*T$2/T4,0)</calculatedColumnFormula>
    </tableColumn>
    <tableColumn id="9" xr3:uid="{440EE3F7-5263-47CD-A63A-4ABCAA0E978F}" name="CC Hannut - place" dataDxfId="564" totalsRowDxfId="563"/>
    <tableColumn id="36" xr3:uid="{3C91ED57-AB4F-448F-AD93-EE2538AB3144}" name="CC Hannut - résultat" dataDxfId="562" totalsRowDxfId="561">
      <calculatedColumnFormula>IF(W4,W4&amp;"/"&amp;W$2,"-")</calculatedColumnFormula>
    </tableColumn>
    <tableColumn id="22" xr3:uid="{071455D6-F000-4C50-B7E2-9265626349A3}" name="CC Hannut - points" dataDxfId="560" totalsRowDxfId="559">
      <calculatedColumnFormula>IF(W4,W$1*W$2/W4,0)</calculatedColumnFormula>
    </tableColumn>
    <tableColumn id="10" xr3:uid="{46B9B33D-49A3-45A6-A28D-5EBC74ADEDE3}" name="GOSP - place" dataDxfId="558" totalsRowDxfId="557"/>
    <tableColumn id="37" xr3:uid="{CEC3F92A-E85C-4A3E-8B42-C7D7DCB1D4C0}" name="GOSP - résultat" dataDxfId="556" totalsRowDxfId="555">
      <calculatedColumnFormula>IF(Z4,Z4&amp;"/"&amp;Z$2,"-")</calculatedColumnFormula>
    </tableColumn>
    <tableColumn id="23" xr3:uid="{833FCD28-3D8F-4DD1-B711-A59D74DE7C55}" name="GOSP - points" dataDxfId="554" totalsRowDxfId="553">
      <calculatedColumnFormula>IF(Z4,Z$1*Z$2/Z4,0)</calculatedColumnFormula>
    </tableColumn>
    <tableColumn id="11" xr3:uid="{BA569FFC-6FB8-4CB9-850C-21D3FCB5CC31}" name="CSDY - place" dataDxfId="552" totalsRowDxfId="551"/>
    <tableColumn id="38" xr3:uid="{B50AD6E8-15E5-4031-AB69-DA7B6F9023E1}" name="CSDY - résultat" dataDxfId="550" totalsRowDxfId="549">
      <calculatedColumnFormula>IF(AC4,AC4&amp;"/"&amp;AC$2,"-")</calculatedColumnFormula>
    </tableColumn>
    <tableColumn id="24" xr3:uid="{B8BC653F-8B36-4CEA-826A-57B78C8D8E1D}" name="CSDY - points" dataDxfId="548" totalsRowDxfId="547">
      <calculatedColumnFormula>IF(AC4,AC$1*AC$2/AC4,0)</calculatedColumnFormula>
    </tableColumn>
    <tableColumn id="12" xr3:uid="{BD62E4A3-AA45-4FC4-B28A-8B948330CF9E}" name="CC Rotselaar - place" dataDxfId="546" totalsRowDxfId="545"/>
    <tableColumn id="39" xr3:uid="{E7601232-51D5-4801-906F-84656C4102B8}" name="CC Rotselaar - résultat" dataDxfId="544" totalsRowDxfId="543">
      <calculatedColumnFormula>IF(AF4,AF4&amp;"/"&amp;AF$2,"-")</calculatedColumnFormula>
    </tableColumn>
    <tableColumn id="25" xr3:uid="{725A7301-63BE-49CF-861B-3853A411387A}" name="CC Rotselaar - points" dataDxfId="542" totalsRowDxfId="541">
      <calculatedColumnFormula>IF(AF4,AF$1*AF$2/AF4,0)</calculatedColumnFormula>
    </tableColumn>
    <tableColumn id="13" xr3:uid="{256E6897-CBEC-4EB5-BE86-FA8A1BE38676}" name="FLEU - place" dataDxfId="540" totalsRowDxfId="539"/>
    <tableColumn id="40" xr3:uid="{38208B99-C4E6-4BF7-B818-9C054EC42720}" name="FLEU - résultat" dataDxfId="538" totalsRowDxfId="537">
      <calculatedColumnFormula>IF(AI4,AI4&amp;"/"&amp;AI$2,"-")</calculatedColumnFormula>
    </tableColumn>
    <tableColumn id="26" xr3:uid="{A13B4AB3-E659-432F-A2D8-A2F1052A391A}" name="FLEU - points" dataDxfId="536" totalsRowDxfId="535">
      <calculatedColumnFormula>IF(AI4,AI$1*AI$2/AI4,0)</calculatedColumnFormula>
    </tableColumn>
    <tableColumn id="14" xr3:uid="{176737FA-D422-4128-8FE2-50BC1F66AC29}" name="CB - place" dataDxfId="534"/>
    <tableColumn id="41" xr3:uid="{E5DF1090-BC04-4C16-B80E-3A8BD54A62C0}" name="CB - résultat" dataDxfId="533">
      <calculatedColumnFormula>IF(AL4,AL4&amp;"/"&amp;AL$2,"-")</calculatedColumnFormula>
    </tableColumn>
    <tableColumn id="27" xr3:uid="{04B576B3-24CD-4223-BDB3-9708F39A8BFA}" name="CB - points" dataDxfId="532">
      <calculatedColumnFormula>IF(AL4,AL$1*AL$2/AL4,0)</calculatedColumnFormula>
    </tableColumn>
    <tableColumn id="28" xr3:uid="{ECDFBC79-2893-433D-A8C6-29B9AEB9CDEE}" name="Total" totalsRowFunction="sum" dataDxfId="531" totalsRowDxfId="530">
      <calculatedColumnFormula>SUM(D4,G4,J4,M4,P4,S4,V4,Y4,AB4,AE4,AH4,AK4,AN4)</calculatedColumnFormula>
    </tableColumn>
  </tableColumns>
  <tableStyleInfo name="Classement" showFirstColumn="1" showLastColumn="1" showRowStripes="0" showColumnStripes="1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BCCA4A4-D1A4-4322-9855-44EB4855F842}" name="Sen_F2" displayName="Sen_F2" ref="A3:AO11" headerRowDxfId="529" dataDxfId="528">
  <autoFilter ref="A3:AO11" xr:uid="{A3FA209E-DB9D-4C36-8524-C511D28D60C9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  <filterColumn colId="29" hiddenButton="1"/>
    <filterColumn colId="30" hiddenButton="1"/>
    <filterColumn colId="31" hiddenButton="1"/>
    <filterColumn colId="32" hiddenButton="1"/>
    <filterColumn colId="33" hiddenButton="1"/>
    <filterColumn colId="34" hiddenButton="1"/>
    <filterColumn colId="35" hiddenButton="1"/>
    <filterColumn colId="36" hiddenButton="1"/>
    <filterColumn colId="37" hiddenButton="1"/>
    <filterColumn colId="38" hiddenButton="1"/>
    <filterColumn colId="39" hiddenButton="1"/>
    <filterColumn colId="40" hiddenButton="1"/>
  </autoFilter>
  <sortState xmlns:xlrd2="http://schemas.microsoft.com/office/spreadsheetml/2017/richdata2" ref="A4:AO11">
    <sortCondition ref="A3:A11"/>
  </sortState>
  <tableColumns count="41">
    <tableColumn id="1" xr3:uid="{44EE79D0-A9EF-4A1E-BCF8-A933AC091145}" name="Nom" totalsRowLabel="Total" dataDxfId="527" totalsRowDxfId="526"/>
    <tableColumn id="2" xr3:uid="{6AB3F497-7E0A-4540-BF23-866577744E82}" name="CC Relays - place" dataDxfId="525" totalsRowDxfId="524"/>
    <tableColumn id="29" xr3:uid="{7E31CEC7-F185-4E5E-B2BD-CEAAC48B2780}" name="CC Relays - résultat" dataDxfId="523">
      <calculatedColumnFormula>IF(B4,B4&amp;"/"&amp;B$2,"-")</calculatedColumnFormula>
    </tableColumn>
    <tableColumn id="15" xr3:uid="{0DFC898E-6B87-4D6E-B394-971621040D19}" name="CC Relays - points" dataDxfId="522" totalsRowDxfId="521">
      <calculatedColumnFormula>IF(B4,B$1*B$2/B4,0)</calculatedColumnFormula>
    </tableColumn>
    <tableColumn id="3" xr3:uid="{BC2AAEAE-DB06-4848-972B-EC69E9CF94D0}" name="USBW - place" dataDxfId="520" totalsRowDxfId="519"/>
    <tableColumn id="30" xr3:uid="{F8E5A2CD-00DC-4B5F-AFD2-E52555F98045}" name="USBW - résultat" dataDxfId="518" totalsRowDxfId="517">
      <calculatedColumnFormula>IF(E4,E4&amp;"/"&amp;E$2,"-")</calculatedColumnFormula>
    </tableColumn>
    <tableColumn id="16" xr3:uid="{38F8B22E-BBE0-4E17-B8E8-0AEF8CA78C4B}" name="USBW - points" dataDxfId="516" totalsRowDxfId="515">
      <calculatedColumnFormula>IF(E4,E$1*E$2/E4,0)</calculatedColumnFormula>
    </tableColumn>
    <tableColumn id="4" xr3:uid="{82301932-17D0-422B-8AC3-9709D9CC007E}" name="CC Mol - place" dataDxfId="514" totalsRowDxfId="513"/>
    <tableColumn id="31" xr3:uid="{C9502FDE-4730-40B5-9DA9-FA602377EA0C}" name="CC Mol - résultat" dataDxfId="512" totalsRowDxfId="511">
      <calculatedColumnFormula>IF(H4,H4&amp;"/"&amp;H$2,"-")</calculatedColumnFormula>
    </tableColumn>
    <tableColumn id="17" xr3:uid="{40C5BAA3-4DDB-4677-9BE3-E3F287CE0CE5}" name="CC Mol - points" dataDxfId="510" totalsRowDxfId="509">
      <calculatedColumnFormula>IF(H4,H$1*H$2/H4,0)</calculatedColumnFormula>
    </tableColumn>
    <tableColumn id="5" xr3:uid="{5B326F77-6FA4-40CA-8BF9-3D5C66E1AE9F}" name="CABW - place" dataDxfId="508" totalsRowDxfId="507"/>
    <tableColumn id="32" xr3:uid="{4769FFE7-D781-4BF0-9E5A-2C3644D4A700}" name="CABW - résultat" dataDxfId="506" totalsRowDxfId="505">
      <calculatedColumnFormula>IF(K4,K4&amp;"/"&amp;K$2,"-")</calculatedColumnFormula>
    </tableColumn>
    <tableColumn id="18" xr3:uid="{EAE7EFD3-CA1A-4929-98DE-0A73A12C0100}" name="CABW - points" dataDxfId="504" totalsRowDxfId="503">
      <calculatedColumnFormula>IF(K4,K$1*K$2/K4,0)</calculatedColumnFormula>
    </tableColumn>
    <tableColumn id="6" xr3:uid="{2E913567-D8F3-4633-A637-D00BF1642F77}" name="CC Roulers - place" dataDxfId="502" totalsRowDxfId="501"/>
    <tableColumn id="33" xr3:uid="{A87EB908-06E2-4C4D-B45C-91F58ACA9DF0}" name="CC Roulers - résultat" dataDxfId="500" totalsRowDxfId="499">
      <calculatedColumnFormula>IF(N4,N4&amp;"/"&amp;N$2,"-")</calculatedColumnFormula>
    </tableColumn>
    <tableColumn id="19" xr3:uid="{C9BDBD0D-2B30-471C-A214-9E90D1D51ADF}" name="CC Roulers - points" dataDxfId="498" totalsRowDxfId="497">
      <calculatedColumnFormula>IF(N4,N$1*N$2/N4,0)</calculatedColumnFormula>
    </tableColumn>
    <tableColumn id="7" xr3:uid="{054633B3-2B83-4A31-A216-8EED08C19A56}" name="RIWA - place" dataDxfId="496" totalsRowDxfId="495"/>
    <tableColumn id="34" xr3:uid="{16CC0C20-E45A-4E2D-92BA-9D505E0229C5}" name="RIWA - résultat" dataDxfId="494" totalsRowDxfId="493">
      <calculatedColumnFormula>IF(Q4,Q4&amp;"/"&amp;Q$2,"-")</calculatedColumnFormula>
    </tableColumn>
    <tableColumn id="20" xr3:uid="{56CC994C-B5C1-4038-8505-DC014F9CDEC1}" name="RIWA - points" dataDxfId="492" totalsRowDxfId="491">
      <calculatedColumnFormula>IF(Q4,Q$1*Q$2/Q4,0)</calculatedColumnFormula>
    </tableColumn>
    <tableColumn id="8" xr3:uid="{0B5F68F3-C108-45BB-B640-D06D370DDDBE}" name="UAC - place" dataDxfId="490" totalsRowDxfId="489"/>
    <tableColumn id="35" xr3:uid="{A1D4ABC2-F57B-44A9-93D1-CA6D810A8E06}" name="UAC - résultat" dataDxfId="488" totalsRowDxfId="487">
      <calculatedColumnFormula>IF(T4,T4&amp;"/"&amp;T$2,"-")</calculatedColumnFormula>
    </tableColumn>
    <tableColumn id="21" xr3:uid="{20E788D1-0B6C-4942-B8D4-CB05AD04FBA7}" name="UAC - points" dataDxfId="486" totalsRowDxfId="485">
      <calculatedColumnFormula>IF(T4,T$1*T$2/T4,0)</calculatedColumnFormula>
    </tableColumn>
    <tableColumn id="9" xr3:uid="{1B3D51D8-9EB3-49AD-8481-C9EA982C37D5}" name="CC Hannut - place" dataDxfId="484" totalsRowDxfId="483"/>
    <tableColumn id="36" xr3:uid="{F9E90C15-0572-4D56-AF60-B5E333C7217A}" name="CC Hannut - résultat" dataDxfId="482" totalsRowDxfId="481">
      <calculatedColumnFormula>IF(W4,W4&amp;"/"&amp;W$2,"-")</calculatedColumnFormula>
    </tableColumn>
    <tableColumn id="22" xr3:uid="{07090D79-AB18-4F18-B25F-F80268CB3C9C}" name="CC Hannut - points" dataDxfId="480" totalsRowDxfId="479">
      <calculatedColumnFormula>IF(W4,W$1*W$2/W4,0)</calculatedColumnFormula>
    </tableColumn>
    <tableColumn id="10" xr3:uid="{772E6911-A10D-487E-A636-D6A306AAABB2}" name="GOSP - place" dataDxfId="478" totalsRowDxfId="477"/>
    <tableColumn id="37" xr3:uid="{D0B5505A-F4F5-4638-868F-2FBE8F0E6525}" name="GOSP - résultat" dataDxfId="476" totalsRowDxfId="475">
      <calculatedColumnFormula>IF(Z4,Z4&amp;"/"&amp;Z$2,"-")</calculatedColumnFormula>
    </tableColumn>
    <tableColumn id="23" xr3:uid="{6E822B56-906C-43D1-8EBD-1707C815AD24}" name="GOSP - points" dataDxfId="474" totalsRowDxfId="473">
      <calculatedColumnFormula>IF(Z4,Z$1*Z$2/Z4,0)</calculatedColumnFormula>
    </tableColumn>
    <tableColumn id="11" xr3:uid="{C74E9B74-554F-4198-AE52-5D5637C2BCA3}" name="CSDY - place" dataDxfId="472" totalsRowDxfId="471"/>
    <tableColumn id="38" xr3:uid="{93C22C72-77F9-424B-85E4-D318DD037B54}" name="CSDY - résultat" dataDxfId="470" totalsRowDxfId="469">
      <calculatedColumnFormula>IF(AC4,AC4&amp;"/"&amp;AC$2,"-")</calculatedColumnFormula>
    </tableColumn>
    <tableColumn id="24" xr3:uid="{CFAB19AD-777E-4EF3-A364-8C330EA625C3}" name="CSDY - points" dataDxfId="468" totalsRowDxfId="467">
      <calculatedColumnFormula>IF(AC4,AC$1*AC$2/AC4,0)</calculatedColumnFormula>
    </tableColumn>
    <tableColumn id="12" xr3:uid="{9C133096-24A0-46EF-871C-CEF44F3D3A1E}" name="CC Rotselaar - place" dataDxfId="466" totalsRowDxfId="465"/>
    <tableColumn id="39" xr3:uid="{409C1D51-EFA4-452C-88EE-B125C2C87E73}" name="CC Rotselaar - résultat" dataDxfId="464" totalsRowDxfId="463">
      <calculatedColumnFormula>IF(AF4,AF4&amp;"/"&amp;AF$2,"-")</calculatedColumnFormula>
    </tableColumn>
    <tableColumn id="25" xr3:uid="{1395B65A-E11E-4661-ADCB-DE815F2B9B09}" name="CC Rotselaar - points" dataDxfId="462" totalsRowDxfId="461">
      <calculatedColumnFormula>IF(AF4,AF$1*AF$2/AF4,0)</calculatedColumnFormula>
    </tableColumn>
    <tableColumn id="13" xr3:uid="{DC9C21AD-FDA0-4305-A6A3-EB51BBD0956F}" name="FLEU - place" dataDxfId="460" totalsRowDxfId="459"/>
    <tableColumn id="40" xr3:uid="{9F716948-F376-49AF-AA41-7FB163963BF1}" name="FLEU - résultat" dataDxfId="458" totalsRowDxfId="457">
      <calculatedColumnFormula>IF(AI4,AI4&amp;"/"&amp;AI$2,"-")</calculatedColumnFormula>
    </tableColumn>
    <tableColumn id="26" xr3:uid="{0023C2D7-7C5B-4071-BB58-7CE78572D35C}" name="FLEU - points" dataDxfId="456" totalsRowDxfId="455">
      <calculatedColumnFormula>IF(AI4,AI$1*AI$2/AI4,0)</calculatedColumnFormula>
    </tableColumn>
    <tableColumn id="14" xr3:uid="{49887DCE-B261-44A3-820E-596CEC53E796}" name="CB - place" dataDxfId="454"/>
    <tableColumn id="41" xr3:uid="{66A68C09-D705-4A83-86A0-EBE789319460}" name="CB - résultat" dataDxfId="453">
      <calculatedColumnFormula>IF(AL4,AL4&amp;"/"&amp;AL$2,"-")</calculatedColumnFormula>
    </tableColumn>
    <tableColumn id="27" xr3:uid="{03638FB6-B897-4887-8CA1-D6BA14AACE40}" name="CB - points" dataDxfId="452">
      <calculatedColumnFormula>IF(AL4,AL$1*AL$2/AL4,0)</calculatedColumnFormula>
    </tableColumn>
    <tableColumn id="28" xr3:uid="{C8F62AB9-F0F8-4B98-80C3-B89F5A6A5EBA}" name="Total" totalsRowFunction="sum" dataDxfId="451" totalsRowDxfId="450">
      <calculatedColumnFormula>SUM(D4,G4,J4,M4,P4,S4,V4,Y4,AB4,AE4,AH4,AK4,AN4)</calculatedColumnFormula>
    </tableColumn>
  </tableColumns>
  <tableStyleInfo name="Classement" showFirstColumn="1" showLastColumn="1" showRowStripes="0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65408743-1A9C-4F9D-8C3D-6575E62B6234}" name="resume_Cad_H14" displayName="resume_Cad_H14" ref="D3:F10" totalsRowShown="0">
  <autoFilter ref="D3:F10" xr:uid="{F3143DC7-7713-4A80-9BBA-DB6AF7261319}">
    <filterColumn colId="0" hiddenButton="1"/>
    <filterColumn colId="1" hiddenButton="1"/>
    <filterColumn colId="2" hiddenButton="1"/>
  </autoFilter>
  <tableColumns count="3">
    <tableColumn id="1" xr3:uid="{04A06223-08F1-4325-9048-80140E22CF40}" name="Place" dataDxfId="32"/>
    <tableColumn id="2" xr3:uid="{75EC1CE8-2EB0-47E3-BE58-AD6221C84854}" name="Nom (nombre de cross)" dataDxfId="31"/>
    <tableColumn id="3" xr3:uid="{7BDE39F5-2764-4599-A7F9-1B709786698C}" name="Points" dataDxfId="30"/>
  </tableColumns>
  <tableStyleInfo name="Résumé" showFirstColumn="0" showLastColumn="1" showRowStripes="0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AD698C86-3713-4468-89C5-7C58A86F1516}" name="Sen_H2" displayName="Sen_H2" ref="A3:AO29" headerRowDxfId="449" dataDxfId="448">
  <autoFilter ref="A3:AO29" xr:uid="{D6BC878F-BFD4-4374-8C64-ACD8AF4F89F2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  <filterColumn colId="29" hiddenButton="1"/>
    <filterColumn colId="30" hiddenButton="1"/>
    <filterColumn colId="31" hiddenButton="1"/>
    <filterColumn colId="32" hiddenButton="1"/>
    <filterColumn colId="33" hiddenButton="1"/>
    <filterColumn colId="34" hiddenButton="1"/>
    <filterColumn colId="35" hiddenButton="1"/>
    <filterColumn colId="36" hiddenButton="1"/>
    <filterColumn colId="37" hiddenButton="1"/>
    <filterColumn colId="38" hiddenButton="1"/>
    <filterColumn colId="39" hiddenButton="1"/>
    <filterColumn colId="40" hiddenButton="1"/>
  </autoFilter>
  <sortState xmlns:xlrd2="http://schemas.microsoft.com/office/spreadsheetml/2017/richdata2" ref="A4:AO29">
    <sortCondition ref="A3:A29"/>
  </sortState>
  <tableColumns count="41">
    <tableColumn id="1" xr3:uid="{413E3245-F68A-4A67-AEBD-08383AA18A74}" name="Nom" totalsRowLabel="Total" dataDxfId="447" totalsRowDxfId="446"/>
    <tableColumn id="2" xr3:uid="{7F7D0E01-8FE8-4B8C-BE22-8D985C1EA3D6}" name="CC Relays - place" dataDxfId="445" totalsRowDxfId="444"/>
    <tableColumn id="29" xr3:uid="{03BDB885-3B70-456D-B658-0AF82FDFF37F}" name="CC Relays - résultat" dataDxfId="443">
      <calculatedColumnFormula>IF(B4,B4&amp;"/"&amp;B$2,"-")</calculatedColumnFormula>
    </tableColumn>
    <tableColumn id="15" xr3:uid="{A5A359B7-DD11-431C-A420-2A5B63294804}" name="CC Relays - points" dataDxfId="442">
      <calculatedColumnFormula>IF(B4,B$1*B$2/B4,0)</calculatedColumnFormula>
    </tableColumn>
    <tableColumn id="3" xr3:uid="{A5843C48-AACE-4E07-9B2D-92EE843C3A4A}" name="USBW - place" dataDxfId="441" totalsRowDxfId="440"/>
    <tableColumn id="30" xr3:uid="{845E3306-E399-46E8-A2E8-2E295E64E2F4}" name="USBW - résultat" dataDxfId="439" totalsRowDxfId="438">
      <calculatedColumnFormula>IF(E4,E4&amp;"/"&amp;E$2,"-")</calculatedColumnFormula>
    </tableColumn>
    <tableColumn id="16" xr3:uid="{0ADEAEC8-3DE2-479D-A468-84C0861102F2}" name="USBW - points" dataDxfId="437" totalsRowDxfId="436">
      <calculatedColumnFormula>IF(E4,E$1*E$2/E4,0)</calculatedColumnFormula>
    </tableColumn>
    <tableColumn id="4" xr3:uid="{84A2ED37-654E-44C1-A6FA-DF7023E0CD8A}" name="CC Mol - place" dataDxfId="435" totalsRowDxfId="434"/>
    <tableColumn id="31" xr3:uid="{76F79910-E1AC-4E6E-A3BA-60C197BA539E}" name="CC Mol - résultat" dataDxfId="433" totalsRowDxfId="432">
      <calculatedColumnFormula>IF(H4,H4&amp;"/"&amp;H$2,"-")</calculatedColumnFormula>
    </tableColumn>
    <tableColumn id="17" xr3:uid="{82058117-E97E-4251-A9E9-B4041C0E06F7}" name="CC Mol - points" dataDxfId="431" totalsRowDxfId="430">
      <calculatedColumnFormula>IF(H4,H$1*H$2/H4,0)</calculatedColumnFormula>
    </tableColumn>
    <tableColumn id="5" xr3:uid="{D7DE9566-CE50-4221-AD7D-4BB3AEEF3369}" name="CABW - place" dataDxfId="429" totalsRowDxfId="428"/>
    <tableColumn id="32" xr3:uid="{1D8D83C5-3BF6-49A9-8257-676D75955892}" name="CABW - résultat" dataDxfId="427" totalsRowDxfId="426">
      <calculatedColumnFormula>IF(K4,K4&amp;"/"&amp;K$2,"-")</calculatedColumnFormula>
    </tableColumn>
    <tableColumn id="18" xr3:uid="{182F4148-35A5-44C6-9DDC-7AC0CB244818}" name="CABW - points" dataDxfId="425" totalsRowDxfId="424">
      <calculatedColumnFormula>IF(K4,K$1*K$2/K4,0)</calculatedColumnFormula>
    </tableColumn>
    <tableColumn id="6" xr3:uid="{C04364DD-AD52-4905-B4A4-51394DB9DFAE}" name="CC Roulers - place" dataDxfId="423" totalsRowDxfId="422"/>
    <tableColumn id="33" xr3:uid="{B9125B0A-182F-45E5-8577-D69299999F16}" name="CC Roulers - résultat" dataDxfId="421" totalsRowDxfId="420">
      <calculatedColumnFormula>IF(N4,N4&amp;"/"&amp;N$2,"-")</calculatedColumnFormula>
    </tableColumn>
    <tableColumn id="19" xr3:uid="{904B2151-99D6-4A45-8B1A-8E2269D411AB}" name="CC Roulers - points" dataDxfId="419" totalsRowDxfId="418">
      <calculatedColumnFormula>IF(N4,N$1*N$2/N4,0)</calculatedColumnFormula>
    </tableColumn>
    <tableColumn id="7" xr3:uid="{771E6EA1-FBBE-46D1-93FD-B684A9C09578}" name="RIWA - place" dataDxfId="417" totalsRowDxfId="416"/>
    <tableColumn id="34" xr3:uid="{D1CA4158-F242-4D35-A639-03A0EC623D2C}" name="RIWA - résultat" dataDxfId="415" totalsRowDxfId="414">
      <calculatedColumnFormula>IF(Q4,Q4&amp;"/"&amp;Q$2,"-")</calculatedColumnFormula>
    </tableColumn>
    <tableColumn id="20" xr3:uid="{21C01045-4F30-462F-B0F2-C6E5BD105DCE}" name="RIWA - points" dataDxfId="413" totalsRowDxfId="412">
      <calculatedColumnFormula>IF(Q4,Q$1*Q$2/Q4,0)</calculatedColumnFormula>
    </tableColumn>
    <tableColumn id="8" xr3:uid="{AF47AD63-527F-41DB-BBAC-FBE9D89382E0}" name="UAC - place" dataDxfId="411" totalsRowDxfId="410"/>
    <tableColumn id="35" xr3:uid="{4D0EFC9D-9D26-4FEB-9EE1-169C47F2265C}" name="UAC - résultat" dataDxfId="409" totalsRowDxfId="408">
      <calculatedColumnFormula>IF(T4,T4&amp;"/"&amp;T$2,"-")</calculatedColumnFormula>
    </tableColumn>
    <tableColumn id="21" xr3:uid="{A1B6232E-01DD-423F-85A6-D7478F343F36}" name="UAC - points" dataDxfId="407" totalsRowDxfId="406">
      <calculatedColumnFormula>IF(T4,T$1*T$2/T4,0)</calculatedColumnFormula>
    </tableColumn>
    <tableColumn id="9" xr3:uid="{D1D2BDBE-F35D-49DF-9515-DCD456D3D15D}" name="CC Hannut - place" dataDxfId="405" totalsRowDxfId="404"/>
    <tableColumn id="36" xr3:uid="{3940A1FD-38BB-4261-A7C7-47CD8635852B}" name="CC Hannut - résultat" dataDxfId="403" totalsRowDxfId="402">
      <calculatedColumnFormula>IF(W4,W4&amp;"/"&amp;W$2,"-")</calculatedColumnFormula>
    </tableColumn>
    <tableColumn id="22" xr3:uid="{4C042304-D0C9-403F-8B03-D851E154640B}" name="CC Hannut - points" dataDxfId="401" totalsRowDxfId="400">
      <calculatedColumnFormula>IF(W4,W$1*W$2/W4,0)</calculatedColumnFormula>
    </tableColumn>
    <tableColumn id="10" xr3:uid="{AFFBEF7A-17BC-4558-98D1-437CA0086EAB}" name="GOSP - place" dataDxfId="399" totalsRowDxfId="398"/>
    <tableColumn id="37" xr3:uid="{FEF11AF7-177F-4963-9BA7-AE85AD95AEA3}" name="GOSP - résultat" dataDxfId="397" totalsRowDxfId="396">
      <calculatedColumnFormula>IF(Z4,Z4&amp;"/"&amp;Z$2,"-")</calculatedColumnFormula>
    </tableColumn>
    <tableColumn id="23" xr3:uid="{9C909EDB-8308-4587-BD3C-04AA40541967}" name="GOSP - points" dataDxfId="395" totalsRowDxfId="394">
      <calculatedColumnFormula>IF(Z4,Z$1*Z$2/Z4,0)</calculatedColumnFormula>
    </tableColumn>
    <tableColumn id="11" xr3:uid="{E8CFD0E8-12A9-4BD5-88BE-AB45FE4CC8A1}" name="CSDY - place" dataDxfId="393" totalsRowDxfId="392"/>
    <tableColumn id="38" xr3:uid="{5F2A37E7-5B69-41FC-B773-2159E5925780}" name="CSDY - résultat" dataDxfId="391" totalsRowDxfId="390">
      <calculatedColumnFormula>IF(AC4,AC4&amp;"/"&amp;AC$2,"-")</calculatedColumnFormula>
    </tableColumn>
    <tableColumn id="24" xr3:uid="{32F3A571-F9D5-470F-A6CB-CD9B22F96FE3}" name="CSDY - points" dataDxfId="389" totalsRowDxfId="388">
      <calculatedColumnFormula>IF(AC4,AC$1*AC$2/AC4,0)</calculatedColumnFormula>
    </tableColumn>
    <tableColumn id="12" xr3:uid="{50802CB2-F348-4801-8F0A-0BDFD402D597}" name="CC Rotselaar - place" dataDxfId="387" totalsRowDxfId="386"/>
    <tableColumn id="39" xr3:uid="{83B4275E-AA6F-4339-B1D8-97E3AB145BFC}" name="CC Rotselaar - résultat" dataDxfId="385" totalsRowDxfId="384">
      <calculatedColumnFormula>IF(AF4,AF4&amp;"/"&amp;AF$2,"-")</calculatedColumnFormula>
    </tableColumn>
    <tableColumn id="25" xr3:uid="{1A5735B7-5C29-474F-91D0-194C00A9A864}" name="CC Rotselaar - points" dataDxfId="383" totalsRowDxfId="382">
      <calculatedColumnFormula>IF(AF4,AF$1*AF$2/AF4,0)</calculatedColumnFormula>
    </tableColumn>
    <tableColumn id="13" xr3:uid="{9E9A718E-44C8-468E-A8CD-42E006007126}" name="FLEU - place" dataDxfId="381" totalsRowDxfId="380"/>
    <tableColumn id="40" xr3:uid="{390AE443-1362-4001-9F3D-6C8AC694EA22}" name="FLEU - résultat" dataDxfId="379" totalsRowDxfId="378">
      <calculatedColumnFormula>IF(AI4,AI4&amp;"/"&amp;AI$2,"-")</calculatedColumnFormula>
    </tableColumn>
    <tableColumn id="26" xr3:uid="{39E5A4E7-BC85-497F-8AEA-799290B342A3}" name="FLEU - points" dataDxfId="377" totalsRowDxfId="376">
      <calculatedColumnFormula>IF(AI4,AI$1*AI$2/AI4,0)</calculatedColumnFormula>
    </tableColumn>
    <tableColumn id="14" xr3:uid="{6D6832E7-7E77-4C67-B0A2-7982B932419E}" name="CB - place" dataDxfId="375" totalsRowDxfId="374"/>
    <tableColumn id="41" xr3:uid="{4C2A7B80-15A8-458A-A6F7-E2304A07829C}" name="CB - résultat" dataDxfId="373" totalsRowDxfId="372">
      <calculatedColumnFormula>IF(AL4,AL4&amp;"/"&amp;AL$2,"-")</calculatedColumnFormula>
    </tableColumn>
    <tableColumn id="27" xr3:uid="{599C1502-FC54-450F-BA27-77CFA5BDB90E}" name="CB - points" dataDxfId="371" totalsRowDxfId="370">
      <calculatedColumnFormula>IF(AL4,AL$1*AL$2/AL4,0)</calculatedColumnFormula>
    </tableColumn>
    <tableColumn id="28" xr3:uid="{B23188DE-4166-4B01-B678-4D124835601E}" name="Total" totalsRowFunction="sum" dataDxfId="369" totalsRowDxfId="368">
      <calculatedColumnFormula>SUM(D4,G4,J4,M4,P4,S4,V4,Y4,AB4,AE4,AH4,AK4,AN4)</calculatedColumnFormula>
    </tableColumn>
  </tableColumns>
  <tableStyleInfo name="Classement" showFirstColumn="1" showLastColumn="1" showRowStripes="0" showColumnStripes="1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5F0C03D5-BD8C-49BA-A18A-0198F9FD5238}" name="Mas_F2" displayName="Mas_F2" ref="A3:AO13" headerRowDxfId="367" dataDxfId="366">
  <autoFilter ref="A3:AO13" xr:uid="{D6B56232-088B-48DC-BE43-4EE370505075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  <filterColumn colId="29" hiddenButton="1"/>
    <filterColumn colId="30" hiddenButton="1"/>
    <filterColumn colId="31" hiddenButton="1"/>
    <filterColumn colId="32" hiddenButton="1"/>
    <filterColumn colId="33" hiddenButton="1"/>
    <filterColumn colId="34" hiddenButton="1"/>
    <filterColumn colId="35" hiddenButton="1"/>
    <filterColumn colId="36" hiddenButton="1"/>
    <filterColumn colId="37" hiddenButton="1"/>
    <filterColumn colId="38" hiddenButton="1"/>
    <filterColumn colId="39" hiddenButton="1"/>
    <filterColumn colId="40" hiddenButton="1"/>
  </autoFilter>
  <sortState xmlns:xlrd2="http://schemas.microsoft.com/office/spreadsheetml/2017/richdata2" ref="A4:AO13">
    <sortCondition ref="A3:A13"/>
  </sortState>
  <tableColumns count="41">
    <tableColumn id="1" xr3:uid="{D95519A9-696F-4C4B-BD17-420D151B0740}" name="Nom" totalsRowLabel="Total" dataDxfId="365" totalsRowDxfId="364"/>
    <tableColumn id="2" xr3:uid="{3BA3D6A1-21D5-4EF7-9D60-DA1A71850C15}" name="CC Relays - place" dataDxfId="363" totalsRowDxfId="362"/>
    <tableColumn id="29" xr3:uid="{CB078665-4C76-4917-BD79-CC653BFCBEB9}" name="CC Relays - résultat" dataDxfId="361">
      <calculatedColumnFormula>IF(B4,B4&amp;"/"&amp;B$2,"-")</calculatedColumnFormula>
    </tableColumn>
    <tableColumn id="15" xr3:uid="{852B1EFC-2FF2-4989-AD4F-A11A90BBAB74}" name="CC Relays - points" dataDxfId="360" totalsRowDxfId="359">
      <calculatedColumnFormula>IF(B4,B$1*B$2/B4,0)</calculatedColumnFormula>
    </tableColumn>
    <tableColumn id="3" xr3:uid="{BD4D92AE-2461-4342-8DA1-E4BD0D8F729A}" name="USBW - place" dataDxfId="358" totalsRowDxfId="357"/>
    <tableColumn id="30" xr3:uid="{805DDAA2-81F9-4B4C-A57E-101741C16BC1}" name="USBW - résultat" dataDxfId="356" totalsRowDxfId="355">
      <calculatedColumnFormula>IF(E4,E4&amp;"/"&amp;E$2,"-")</calculatedColumnFormula>
    </tableColumn>
    <tableColumn id="16" xr3:uid="{ABE78A29-CF90-41C1-BF8E-13AB30ADDB6A}" name="USBW - points" dataDxfId="354" totalsRowDxfId="353">
      <calculatedColumnFormula>IF(E4,E$1*E$2/E4,0)</calculatedColumnFormula>
    </tableColumn>
    <tableColumn id="4" xr3:uid="{170FF08E-6B8E-4423-BF79-2AB826D268F4}" name="CC Mol - place" dataDxfId="352" totalsRowDxfId="351"/>
    <tableColumn id="31" xr3:uid="{453D51B2-51BE-4433-9308-A8362C3D70B6}" name="CC Mol - résultat" dataDxfId="350" totalsRowDxfId="349">
      <calculatedColumnFormula>IF(H4,H4&amp;"/"&amp;H$2,"-")</calculatedColumnFormula>
    </tableColumn>
    <tableColumn id="17" xr3:uid="{208711E8-AD83-4B85-A23C-4992441B6649}" name="CC Mol - points" dataDxfId="348" totalsRowDxfId="347">
      <calculatedColumnFormula>IF(H4,H$1*H$2/H4,0)</calculatedColumnFormula>
    </tableColumn>
    <tableColumn id="5" xr3:uid="{02AB1C97-80A9-48B4-989E-5C4BF5AC8BFA}" name="CABW - place" dataDxfId="346" totalsRowDxfId="345"/>
    <tableColumn id="32" xr3:uid="{678FD308-39C6-43C6-925C-D771E09F4770}" name="CABW - résultat" dataDxfId="344" totalsRowDxfId="343">
      <calculatedColumnFormula>IF(K4,K4&amp;"/"&amp;K$2,"-")</calculatedColumnFormula>
    </tableColumn>
    <tableColumn id="18" xr3:uid="{5E2945F4-6D92-42B0-8718-FA7405B48D92}" name="CABW - points" dataDxfId="342" totalsRowDxfId="341">
      <calculatedColumnFormula>IF(K4,K$1*K$2/K4,0)</calculatedColumnFormula>
    </tableColumn>
    <tableColumn id="6" xr3:uid="{1779834B-7D67-4747-9B8B-6FC654C15422}" name="CC Roulers - place" dataDxfId="340" totalsRowDxfId="339"/>
    <tableColumn id="33" xr3:uid="{86FFAED2-6AEB-41AC-B366-8077CAB9777A}" name="CC Roulers - résultat" dataDxfId="338" totalsRowDxfId="337">
      <calculatedColumnFormula>IF(N4,N4&amp;"/"&amp;N$2,"-")</calculatedColumnFormula>
    </tableColumn>
    <tableColumn id="19" xr3:uid="{1451845B-ECBF-443C-A400-F9379642AB8D}" name="CC Roulers - points" dataDxfId="336" totalsRowDxfId="335">
      <calculatedColumnFormula>IF(N4,N$1*N$2/N4,0)</calculatedColumnFormula>
    </tableColumn>
    <tableColumn id="7" xr3:uid="{C37765A7-B5C3-4912-8A1D-8CCD3E2F1EAB}" name="RIWA - place" dataDxfId="334" totalsRowDxfId="333"/>
    <tableColumn id="34" xr3:uid="{E61A32F2-42EF-4807-A616-4AD46FEEF634}" name="RIWA - résultat" dataDxfId="332" totalsRowDxfId="331">
      <calculatedColumnFormula>IF(Q4,Q4&amp;"/"&amp;Q$2,"-")</calculatedColumnFormula>
    </tableColumn>
    <tableColumn id="20" xr3:uid="{0A215332-1AB5-4D36-B0F2-8A2F556BB390}" name="RIWA - points" dataDxfId="330" totalsRowDxfId="329">
      <calculatedColumnFormula>IF(Q4,Q$1*Q$2/Q4,0)</calculatedColumnFormula>
    </tableColumn>
    <tableColumn id="8" xr3:uid="{751918E7-3C5C-4C39-B898-904CB37BCB73}" name="UAC - place" dataDxfId="328" totalsRowDxfId="327"/>
    <tableColumn id="35" xr3:uid="{C0F1823B-AB1C-4EEB-AA50-450E4177923C}" name="UAC - résultat" dataDxfId="326" totalsRowDxfId="325">
      <calculatedColumnFormula>IF(T4,T4&amp;"/"&amp;T$2,"-")</calculatedColumnFormula>
    </tableColumn>
    <tableColumn id="21" xr3:uid="{FACCD4BD-6DD8-49FE-B662-BA9B3B67C62F}" name="UAC - points" dataDxfId="324" totalsRowDxfId="323">
      <calculatedColumnFormula>IF(T4,T$1*T$2/T4,0)</calculatedColumnFormula>
    </tableColumn>
    <tableColumn id="9" xr3:uid="{9166E86A-5B13-466D-B646-E91557D48D66}" name="CC Hannut - place" dataDxfId="322" totalsRowDxfId="321"/>
    <tableColumn id="36" xr3:uid="{8CC2CDA5-2518-402D-B3E5-77580E3DE19B}" name="CC Hannut - résultat" dataDxfId="320" totalsRowDxfId="319">
      <calculatedColumnFormula>IF(W4,W4&amp;"/"&amp;W$2,"-")</calculatedColumnFormula>
    </tableColumn>
    <tableColumn id="22" xr3:uid="{C5872F5E-56D8-4492-91EA-86D6C4141FF2}" name="CC Hannut - points" dataDxfId="318" totalsRowDxfId="317">
      <calculatedColumnFormula>IF(W4,W$1*W$2/W4,0)</calculatedColumnFormula>
    </tableColumn>
    <tableColumn id="10" xr3:uid="{67578CA3-35AE-4555-93CA-EFF1A588D0D8}" name="GOSP - place" dataDxfId="316" totalsRowDxfId="315"/>
    <tableColumn id="37" xr3:uid="{89DFE848-3BAC-4473-ACBB-A1A3D5C1A437}" name="GOSP - résultat" dataDxfId="314" totalsRowDxfId="313">
      <calculatedColumnFormula>IF(Z4,Z4&amp;"/"&amp;Z$2,"-")</calculatedColumnFormula>
    </tableColumn>
    <tableColumn id="23" xr3:uid="{DEDAD897-885C-41E6-9A36-D262D694F073}" name="GOSP - points" dataDxfId="312" totalsRowDxfId="311">
      <calculatedColumnFormula>IF(Z4,Z$1*Z$2/Z4,0)</calculatedColumnFormula>
    </tableColumn>
    <tableColumn id="11" xr3:uid="{98825219-72A4-4907-8903-85524E710433}" name="CSDY - place" dataDxfId="310" totalsRowDxfId="309"/>
    <tableColumn id="38" xr3:uid="{AB19CC3B-B8F2-4DF4-9148-4470A865ED07}" name="CSDY - résultat" dataDxfId="308" totalsRowDxfId="307">
      <calculatedColumnFormula>IF(AC4,AC4&amp;"/"&amp;AC$2,"-")</calculatedColumnFormula>
    </tableColumn>
    <tableColumn id="24" xr3:uid="{54D4267D-10DE-46C7-8133-EF850583CF6D}" name="CSDY - points" dataDxfId="306" totalsRowDxfId="305">
      <calculatedColumnFormula>IF(AC4,AC$1*AC$2/AC4,0)</calculatedColumnFormula>
    </tableColumn>
    <tableColumn id="12" xr3:uid="{A18B6B43-52CD-495C-BDF4-EF39CBEB589A}" name="CC Rotselaar - place" dataDxfId="304" totalsRowDxfId="303"/>
    <tableColumn id="39" xr3:uid="{29FFD266-82A0-4042-BDAC-533B2FF1E8CC}" name="CC Rotselaar - résultat" dataDxfId="302" totalsRowDxfId="301">
      <calculatedColumnFormula>IF(AF4,AF4&amp;"/"&amp;AF$2,"-")</calculatedColumnFormula>
    </tableColumn>
    <tableColumn id="25" xr3:uid="{12D9CA56-DAE1-448E-81D2-1B06688AAF40}" name="CC Rotselaar - points" dataDxfId="300" totalsRowDxfId="299">
      <calculatedColumnFormula>IF(AF4,AF$1*AF$2/AF4,0)</calculatedColumnFormula>
    </tableColumn>
    <tableColumn id="13" xr3:uid="{178A2B44-CFFC-4962-8F01-EE6D292987EC}" name="FLEU - place" dataDxfId="298" totalsRowDxfId="297"/>
    <tableColumn id="40" xr3:uid="{B4D42A2E-4C52-4323-9C6A-3A61D0B07910}" name="FLEU - résultat" dataDxfId="296" totalsRowDxfId="295">
      <calculatedColumnFormula>IF(AI4,AI4&amp;"/"&amp;AI$2,"-")</calculatedColumnFormula>
    </tableColumn>
    <tableColumn id="26" xr3:uid="{E3E380FA-51CB-4AF4-B2BE-F26BBCC0E663}" name="FLEU - points" dataDxfId="294" totalsRowDxfId="293">
      <calculatedColumnFormula>IF(AI4,AI$1*AI$2/AI4,0)</calculatedColumnFormula>
    </tableColumn>
    <tableColumn id="14" xr3:uid="{C204F3FD-3A52-40CB-9C20-1ED08A3EA7A4}" name="CB - place" dataDxfId="292" totalsRowDxfId="291"/>
    <tableColumn id="41" xr3:uid="{8D2470C7-3D4F-46FC-8C74-7569FD6EB706}" name="CB - résultat" dataDxfId="290" totalsRowDxfId="289">
      <calculatedColumnFormula>IF(AL4,AL4&amp;"/"&amp;AL$2,"-")</calculatedColumnFormula>
    </tableColumn>
    <tableColumn id="27" xr3:uid="{80E8F216-B780-4FA3-A961-4885CC3985FA}" name="CB - points" dataDxfId="288" totalsRowDxfId="287">
      <calculatedColumnFormula>IF(AL4,AL$1*AL$2/AL4,0)</calculatedColumnFormula>
    </tableColumn>
    <tableColumn id="28" xr3:uid="{FA07E115-7214-4F8F-94E7-8095807C992E}" name="Total" totalsRowFunction="sum" dataDxfId="286" totalsRowDxfId="285">
      <calculatedColumnFormula>SUM(D4,G4,J4,M4,P4,S4,V4,Y4,AB4,AE4,AH4,AK4,AN4)</calculatedColumnFormula>
    </tableColumn>
  </tableColumns>
  <tableStyleInfo name="Classement" showFirstColumn="1" showLastColumn="1" showRowStripes="0" showColumnStripes="1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34ACA4C-8314-4ABE-86ED-5C8087ACF7B2}" name="Mas_H2" displayName="Mas_H2" ref="A3:AO23" headerRowDxfId="284" dataDxfId="283">
  <autoFilter ref="A3:AO23" xr:uid="{6408B669-C50B-4324-9B84-9E010DEA8EF3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  <filterColumn colId="29" hiddenButton="1"/>
    <filterColumn colId="30" hiddenButton="1"/>
    <filterColumn colId="31" hiddenButton="1"/>
    <filterColumn colId="32" hiddenButton="1"/>
    <filterColumn colId="33" hiddenButton="1"/>
    <filterColumn colId="34" hiddenButton="1"/>
    <filterColumn colId="35" hiddenButton="1"/>
    <filterColumn colId="36" hiddenButton="1"/>
    <filterColumn colId="37" hiddenButton="1"/>
    <filterColumn colId="38" hiddenButton="1"/>
    <filterColumn colId="39" hiddenButton="1"/>
    <filterColumn colId="40" hiddenButton="1"/>
  </autoFilter>
  <sortState xmlns:xlrd2="http://schemas.microsoft.com/office/spreadsheetml/2017/richdata2" ref="A4:AO23">
    <sortCondition ref="A3:A23"/>
  </sortState>
  <tableColumns count="41">
    <tableColumn id="1" xr3:uid="{BB0FC3B3-E88F-45A6-9152-062413D7A490}" name="Nom" totalsRowLabel="Total" dataDxfId="282" totalsRowDxfId="281"/>
    <tableColumn id="2" xr3:uid="{B04A1854-A636-4580-ABF4-3BC2E1E1BC2E}" name="CC Relays - place" dataDxfId="280" totalsRowDxfId="279"/>
    <tableColumn id="29" xr3:uid="{99977BE5-42A5-426F-B507-C6832A6FD38A}" name="CC Relays - résultat" dataDxfId="278">
      <calculatedColumnFormula>IF(B4,B4&amp;"/"&amp;B$2,"-")</calculatedColumnFormula>
    </tableColumn>
    <tableColumn id="15" xr3:uid="{80918170-6DB6-4D26-838D-5570C9BE6931}" name="CC Relays - points" dataDxfId="277" totalsRowDxfId="276">
      <calculatedColumnFormula>IF(B4,B$1*B$2/B4,0)</calculatedColumnFormula>
    </tableColumn>
    <tableColumn id="3" xr3:uid="{285F6AA2-0F57-4F71-8A68-67A54DCAC994}" name="USBW - place" dataDxfId="275" totalsRowDxfId="274"/>
    <tableColumn id="30" xr3:uid="{5C5948AB-C754-4924-85AA-EC8A8CBF2C6B}" name="USBW - résultat" dataDxfId="273" totalsRowDxfId="272">
      <calculatedColumnFormula>IF(E4,E4&amp;"/"&amp;E$2,"-")</calculatedColumnFormula>
    </tableColumn>
    <tableColumn id="16" xr3:uid="{20469E74-585E-453D-9EB8-4BDC5C14CFF5}" name="USBW - points" dataDxfId="271" totalsRowDxfId="270">
      <calculatedColumnFormula>IF(E4,E$1*E$2/E4,0)</calculatedColumnFormula>
    </tableColumn>
    <tableColumn id="4" xr3:uid="{BE75598C-2716-4971-A9AC-F7BEE0C974CB}" name="CC Mol - place" dataDxfId="269" totalsRowDxfId="268"/>
    <tableColumn id="31" xr3:uid="{3919B4AC-0D84-4B13-90C8-3F2324529C46}" name="CC Mol - résultat" dataDxfId="267" totalsRowDxfId="266">
      <calculatedColumnFormula>IF(H4,H4&amp;"/"&amp;H$2,"-")</calculatedColumnFormula>
    </tableColumn>
    <tableColumn id="17" xr3:uid="{533BF175-F978-41A1-83C7-F6667B7DF530}" name="CC Mol - points" dataDxfId="265" totalsRowDxfId="264">
      <calculatedColumnFormula>IF(H4,H$1*H$2/H4,0)</calculatedColumnFormula>
    </tableColumn>
    <tableColumn id="5" xr3:uid="{390C5DD2-2F7F-40BF-AA78-E4C6DE75640A}" name="CABW - place" dataDxfId="263" totalsRowDxfId="262"/>
    <tableColumn id="32" xr3:uid="{185BBA9F-C73F-4131-BB38-6F14A6700B01}" name="CABW - résultat" dataDxfId="261" totalsRowDxfId="260">
      <calculatedColumnFormula>IF(K4,K4&amp;"/"&amp;K$2,"-")</calculatedColumnFormula>
    </tableColumn>
    <tableColumn id="18" xr3:uid="{38076D2F-B375-425F-A3AF-D18EB217D251}" name="CABW - points" dataDxfId="259" totalsRowDxfId="258">
      <calculatedColumnFormula>IF(K4,K$1*K$2/K4,0)</calculatedColumnFormula>
    </tableColumn>
    <tableColumn id="6" xr3:uid="{CC2EBDF2-B63F-4C26-93A7-79BF270DE7B2}" name="CC Roulers - place" dataDxfId="257" totalsRowDxfId="256"/>
    <tableColumn id="33" xr3:uid="{6BB1D259-B36C-4876-81FD-C8AF9C50480F}" name="CC Roulers - résultat" dataDxfId="255" totalsRowDxfId="254">
      <calculatedColumnFormula>IF(N4,N4&amp;"/"&amp;N$2,"-")</calculatedColumnFormula>
    </tableColumn>
    <tableColumn id="19" xr3:uid="{DB173169-4B35-4D0B-8920-173DC656A0D8}" name="CC Roulers - points" dataDxfId="253" totalsRowDxfId="252">
      <calculatedColumnFormula>IF(N4,N$1*N$2/N4,0)</calculatedColumnFormula>
    </tableColumn>
    <tableColumn id="7" xr3:uid="{5CB3A1CA-E95B-4EAB-9CF4-8889F38C88AA}" name="RIWA - place" dataDxfId="251" totalsRowDxfId="250"/>
    <tableColumn id="34" xr3:uid="{ECAEF958-1A17-40ED-BB4D-6D14A1859915}" name="RIWA - résultat" dataDxfId="249" totalsRowDxfId="248">
      <calculatedColumnFormula>IF(Q4,Q4&amp;"/"&amp;Q$2,"-")</calculatedColumnFormula>
    </tableColumn>
    <tableColumn id="20" xr3:uid="{C1DD62E1-773F-4408-BC2C-CECE69ED3A51}" name="RIWA - points" dataDxfId="247" totalsRowDxfId="246">
      <calculatedColumnFormula>IF(Q4,Q$1*Q$2/Q4,0)</calculatedColumnFormula>
    </tableColumn>
    <tableColumn id="8" xr3:uid="{24A51D06-B175-4287-88C4-4DECB4D2327B}" name="UAC - place" dataDxfId="245" totalsRowDxfId="244"/>
    <tableColumn id="35" xr3:uid="{E984E830-18D9-421F-91C2-B44795161656}" name="UAC - résultat" dataDxfId="243" totalsRowDxfId="242">
      <calculatedColumnFormula>IF(T4,T4&amp;"/"&amp;T$2,"-")</calculatedColumnFormula>
    </tableColumn>
    <tableColumn id="21" xr3:uid="{FD1417C2-2657-4566-BA2A-8426871A9643}" name="UAC - points" dataDxfId="241" totalsRowDxfId="240">
      <calculatedColumnFormula>IF(T4,T$1*T$2/T4,0)</calculatedColumnFormula>
    </tableColumn>
    <tableColumn id="9" xr3:uid="{118B479E-EEE6-49E0-8F9E-1742842BF902}" name="CC Hannut - place" dataDxfId="239" totalsRowDxfId="238"/>
    <tableColumn id="36" xr3:uid="{EA188105-F375-449D-9435-9F2CA41F1EA7}" name="CC Hannut - résultat" dataDxfId="237" totalsRowDxfId="236">
      <calculatedColumnFormula>IF(W4,W4&amp;"/"&amp;W$2,"-")</calculatedColumnFormula>
    </tableColumn>
    <tableColumn id="22" xr3:uid="{46546E43-49D6-44DE-AF1A-8C889170A23A}" name="CC Hannut - points" dataDxfId="235" totalsRowDxfId="234">
      <calculatedColumnFormula>IF(W4,W$1*W$2/W4,0)</calculatedColumnFormula>
    </tableColumn>
    <tableColumn id="10" xr3:uid="{DC648836-BFCF-4C10-B04A-50D38989227B}" name="GOSP - place" dataDxfId="233" totalsRowDxfId="232"/>
    <tableColumn id="37" xr3:uid="{AFCEDCA1-3278-44D7-A346-49385D7DAD5F}" name="GOSP - résultat" dataDxfId="231" totalsRowDxfId="230">
      <calculatedColumnFormula>IF(Z4,Z4&amp;"/"&amp;Z$2,"-")</calculatedColumnFormula>
    </tableColumn>
    <tableColumn id="23" xr3:uid="{CABEDA54-8D26-4C56-9865-D54602DBCF50}" name="GOSP - points" dataDxfId="229" totalsRowDxfId="228">
      <calculatedColumnFormula>IF(Z4,Z$1*Z$2/Z4,0)</calculatedColumnFormula>
    </tableColumn>
    <tableColumn id="11" xr3:uid="{22564140-E97D-4526-BDC1-C3A4C85A34A2}" name="CSDY - place" dataDxfId="227" totalsRowDxfId="226"/>
    <tableColumn id="38" xr3:uid="{8787A1C9-454A-42B1-A04C-0CDA1FACCE54}" name="CSDY - résultat" dataDxfId="225" totalsRowDxfId="224">
      <calculatedColumnFormula>IF(AC4,AC4&amp;"/"&amp;AC$2,"-")</calculatedColumnFormula>
    </tableColumn>
    <tableColumn id="24" xr3:uid="{D3E92A90-07C1-401F-9FD8-18AF11B944D9}" name="CSDY - points" dataDxfId="223" totalsRowDxfId="222">
      <calculatedColumnFormula>IF(AC4,AC$1*AC$2/AC4,0)</calculatedColumnFormula>
    </tableColumn>
    <tableColumn id="12" xr3:uid="{2000136E-25AD-4321-8AA9-9C3D13535A6E}" name="CC Rotselaar - place" dataDxfId="221" totalsRowDxfId="220"/>
    <tableColumn id="39" xr3:uid="{961EE3DE-1252-4C6E-8E53-3D2D90D9FEC3}" name="CC Rotselaar - résultat" dataDxfId="219" totalsRowDxfId="218">
      <calculatedColumnFormula>IF(AF4,AF4&amp;"/"&amp;AF$2,"-")</calculatedColumnFormula>
    </tableColumn>
    <tableColumn id="25" xr3:uid="{11D6AB4C-8B04-4247-91D1-76A6615D2DAC}" name="CC Rotselaar - points" dataDxfId="217" totalsRowDxfId="216">
      <calculatedColumnFormula>IF(AF4,AF$1*AF$2/AF4,0)</calculatedColumnFormula>
    </tableColumn>
    <tableColumn id="13" xr3:uid="{EF6097F1-BB74-4520-95D8-BE2A44AFC163}" name="FLEU - place" dataDxfId="215" totalsRowDxfId="214"/>
    <tableColumn id="40" xr3:uid="{4E00F340-57F4-49BA-93C5-3BEB221920C1}" name="FLEU - résultat" dataDxfId="213" totalsRowDxfId="212">
      <calculatedColumnFormula>IF(AI4,AI4&amp;"/"&amp;AI$2,"-")</calculatedColumnFormula>
    </tableColumn>
    <tableColumn id="26" xr3:uid="{723F8590-6F10-4871-AF9A-E27D23EC4C67}" name="FLEU - points" dataDxfId="211" totalsRowDxfId="210">
      <calculatedColumnFormula>IF(AI4,AI$1*AI$2/AI4,0)</calculatedColumnFormula>
    </tableColumn>
    <tableColumn id="14" xr3:uid="{470D2B53-0AE0-47ED-8DC5-25BB99B0484A}" name="CB - place" dataDxfId="209" totalsRowDxfId="208"/>
    <tableColumn id="41" xr3:uid="{DA01EA2A-3834-457D-9826-1055A252D2F9}" name="CB - résultat" dataDxfId="207" totalsRowDxfId="206">
      <calculatedColumnFormula>IF(AL4,AL4&amp;"/"&amp;AL$2,"-")</calculatedColumnFormula>
    </tableColumn>
    <tableColumn id="27" xr3:uid="{615C0084-4943-47F1-B0A5-12B53E456109}" name="CB - points" dataDxfId="205" totalsRowDxfId="204">
      <calculatedColumnFormula>IF(AL4,AL$1*AL$2/AL4,0)</calculatedColumnFormula>
    </tableColumn>
    <tableColumn id="28" xr3:uid="{994B73A9-7DCE-446F-9A86-CF09E1372AE8}" name="Total" totalsRowFunction="sum" dataDxfId="203" totalsRowDxfId="202">
      <calculatedColumnFormula>SUM(D4,G4,J4,M4,P4,S4,V4,Y4,AB4,AE4,AH4,AK4,AN4)</calculatedColumnFormula>
    </tableColumn>
  </tableColumns>
  <tableStyleInfo name="Classement" showFirstColumn="1" showLastColumn="1" showRowStripes="0" showColumnStripes="1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E5BCFA2-2D2E-4CD4-98A0-711FB6EB823F}" name="Mas_H23" displayName="Mas_H23" ref="A3:AO15" headerRowDxfId="201" dataDxfId="200">
  <autoFilter ref="A3:AO15" xr:uid="{3692A2EA-5812-4AC3-A8BE-B9DA8D9164BD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  <filterColumn colId="29" hiddenButton="1"/>
    <filterColumn colId="30" hiddenButton="1"/>
    <filterColumn colId="31" hiddenButton="1"/>
    <filterColumn colId="32" hiddenButton="1"/>
    <filterColumn colId="33" hiddenButton="1"/>
    <filterColumn colId="34" hiddenButton="1"/>
    <filterColumn colId="35" hiddenButton="1"/>
    <filterColumn colId="36" hiddenButton="1"/>
    <filterColumn colId="37" hiddenButton="1"/>
    <filterColumn colId="38" hiddenButton="1"/>
    <filterColumn colId="39" hiddenButton="1"/>
    <filterColumn colId="40" hiddenButton="1"/>
  </autoFilter>
  <sortState xmlns:xlrd2="http://schemas.microsoft.com/office/spreadsheetml/2017/richdata2" ref="A4:AO15">
    <sortCondition ref="A3:A15"/>
  </sortState>
  <tableColumns count="41">
    <tableColumn id="1" xr3:uid="{E89C4E7F-96F0-4074-B12A-A0E8C36511B2}" name="Nom" totalsRowLabel="Total" dataDxfId="199" totalsRowDxfId="198"/>
    <tableColumn id="2" xr3:uid="{C519A502-2853-4E45-A9E0-982CD3DE327B}" name="CC Relays - place" dataDxfId="197" totalsRowDxfId="196"/>
    <tableColumn id="29" xr3:uid="{E906CD5A-6F5D-4DB0-8755-B607B28C215A}" name="CC Relays - résultat" dataDxfId="195">
      <calculatedColumnFormula>IF(B4,B4&amp;"/"&amp;B$2,"-")</calculatedColumnFormula>
    </tableColumn>
    <tableColumn id="15" xr3:uid="{E5CB4264-3B9C-4254-9CF2-AF1E52484BF6}" name="CC Relays - points" dataDxfId="194">
      <calculatedColumnFormula>IF(B4,B$1*B$2/B4,0)</calculatedColumnFormula>
    </tableColumn>
    <tableColumn id="3" xr3:uid="{C875B63F-7308-417B-A8FF-3F23CEF4373A}" name="USBW - place" dataDxfId="193" totalsRowDxfId="192"/>
    <tableColumn id="30" xr3:uid="{92AA5E12-51AB-41F3-8305-F4F2CBA3A3E5}" name="USBW - résultat" dataDxfId="191" totalsRowDxfId="190">
      <calculatedColumnFormula>IF(E4,E4&amp;"/"&amp;E$2,"-")</calculatedColumnFormula>
    </tableColumn>
    <tableColumn id="16" xr3:uid="{F3EDC26E-ED33-4748-A17F-618C0CF41479}" name="USBW - points" dataDxfId="189" totalsRowDxfId="188">
      <calculatedColumnFormula>IF(E4,E$1*E$2/E4,0)</calculatedColumnFormula>
    </tableColumn>
    <tableColumn id="4" xr3:uid="{6D83A903-08DE-42E5-A65F-7EEC6B04ACFD}" name="CC Mol - place" dataDxfId="187" totalsRowDxfId="186"/>
    <tableColumn id="31" xr3:uid="{6B90C5D7-8E31-4E96-A7EA-55D18E7DC297}" name="CC Mol - résultat" dataDxfId="185" totalsRowDxfId="184">
      <calculatedColumnFormula>IF(H4,H4&amp;"/"&amp;H$2,"-")</calculatedColumnFormula>
    </tableColumn>
    <tableColumn id="17" xr3:uid="{B3F89FD1-EBFE-42D2-94CE-B0011B3B3863}" name="CC Mol - points" dataDxfId="183" totalsRowDxfId="182">
      <calculatedColumnFormula>IF(H4,H$1*H$2/H4,0)</calculatedColumnFormula>
    </tableColumn>
    <tableColumn id="5" xr3:uid="{6A792226-F9C8-405A-8A5E-2B2A118D842F}" name="CABW - place" dataDxfId="181" totalsRowDxfId="180"/>
    <tableColumn id="32" xr3:uid="{E1A6D05C-902A-4109-9A97-3D9ABF87655C}" name="CABW - résultat" dataDxfId="179" totalsRowDxfId="178">
      <calculatedColumnFormula>IF(K4,K4&amp;"/"&amp;K$2,"-")</calculatedColumnFormula>
    </tableColumn>
    <tableColumn id="18" xr3:uid="{163872F2-89EC-4341-925F-442ED1502B0F}" name="CABW - points" dataDxfId="177" totalsRowDxfId="176">
      <calculatedColumnFormula>IF(K4,K$1*K$2/K4,0)</calculatedColumnFormula>
    </tableColumn>
    <tableColumn id="6" xr3:uid="{25AEEF16-8E2B-4B7E-B500-3210E3D97B7E}" name="CC Roulers - place" dataDxfId="175" totalsRowDxfId="174"/>
    <tableColumn id="33" xr3:uid="{441F9E86-83D0-412D-9D1A-6DEE9813AFA5}" name="CC Roulers - résultat" dataDxfId="173" totalsRowDxfId="172">
      <calculatedColumnFormula>IF(N4,N4&amp;"/"&amp;N$2,"-")</calculatedColumnFormula>
    </tableColumn>
    <tableColumn id="19" xr3:uid="{103AF7B8-55E7-447B-97B7-BDA15F502590}" name="CC Roulers - points" dataDxfId="171" totalsRowDxfId="170">
      <calculatedColumnFormula>IF(N4,N$1*N$2/N4,0)</calculatedColumnFormula>
    </tableColumn>
    <tableColumn id="7" xr3:uid="{392D190D-43C0-4B7C-9BA3-A5C02E0CBC50}" name="RIWA - place" dataDxfId="169" totalsRowDxfId="168"/>
    <tableColumn id="34" xr3:uid="{DC4C41C9-6996-4FF7-9B4B-02BB9F7F2EE0}" name="RIWA - résultat" dataDxfId="167" totalsRowDxfId="166">
      <calculatedColumnFormula>IF(Q4,Q4&amp;"/"&amp;Q$2,"-")</calculatedColumnFormula>
    </tableColumn>
    <tableColumn id="20" xr3:uid="{E9E735C8-C9D9-4845-8FC8-9FC6220455D3}" name="RIWA - points" dataDxfId="165" totalsRowDxfId="164">
      <calculatedColumnFormula>IF(Q4,Q$1*Q$2/Q4,0)</calculatedColumnFormula>
    </tableColumn>
    <tableColumn id="8" xr3:uid="{354208E4-CE7E-41FB-B8C3-332B4114190E}" name="UAC - place" dataDxfId="163" totalsRowDxfId="162"/>
    <tableColumn id="35" xr3:uid="{A2A2B4A7-6F44-43BB-9695-9F673F1EDCB2}" name="UAC - résultat" dataDxfId="161" totalsRowDxfId="160">
      <calculatedColumnFormula>IF(T4,T4&amp;"/"&amp;T$2,"-")</calculatedColumnFormula>
    </tableColumn>
    <tableColumn id="21" xr3:uid="{29B7294C-1DA7-40FB-87E9-37F05C15425C}" name="UAC - points" dataDxfId="159" totalsRowDxfId="158">
      <calculatedColumnFormula>IF(T4,T$1*T$2/T4,0)</calculatedColumnFormula>
    </tableColumn>
    <tableColumn id="9" xr3:uid="{0E61E4E0-3D53-40F6-AEC8-84C56F511CD6}" name="CC Hannut - place" dataDxfId="157" totalsRowDxfId="156"/>
    <tableColumn id="36" xr3:uid="{9034D0B2-6CEB-4207-BB58-28AEA9F2D2C7}" name="CC Hannut - résultat" dataDxfId="155" totalsRowDxfId="154">
      <calculatedColumnFormula>IF(W4,W4&amp;"/"&amp;W$2,"-")</calculatedColumnFormula>
    </tableColumn>
    <tableColumn id="22" xr3:uid="{5A09256B-27C6-4372-8243-D82DE1152305}" name="CC Hannut - points" dataDxfId="153" totalsRowDxfId="152">
      <calculatedColumnFormula>IF(W4,W$1*W$2/W4,0)</calculatedColumnFormula>
    </tableColumn>
    <tableColumn id="10" xr3:uid="{0A4311F3-5D0B-439B-81AC-BB4DE1279C21}" name="GOSP - place" dataDxfId="151" totalsRowDxfId="150"/>
    <tableColumn id="37" xr3:uid="{280B3789-C3DF-4FF5-A3F8-EBE7FF302DB1}" name="GOSP - résultat" dataDxfId="149" totalsRowDxfId="148">
      <calculatedColumnFormula>IF(Z4,Z4&amp;"/"&amp;Z$2,"-")</calculatedColumnFormula>
    </tableColumn>
    <tableColumn id="23" xr3:uid="{B7AA2920-50E1-46F3-9262-526EC457AECF}" name="GOSP - points" dataDxfId="147" totalsRowDxfId="146">
      <calculatedColumnFormula>IF(Z4,Z$1*Z$2/Z4,0)</calculatedColumnFormula>
    </tableColumn>
    <tableColumn id="11" xr3:uid="{00DCE042-1012-4330-9DD4-034ED7E7D91E}" name="CSDY - place" dataDxfId="145" totalsRowDxfId="144"/>
    <tableColumn id="38" xr3:uid="{A6F98150-4804-4E15-9B20-F9E26BB6A3A4}" name="CSDY - résultat" dataDxfId="143" totalsRowDxfId="142">
      <calculatedColumnFormula>IF(AC4,AC4&amp;"/"&amp;AC$2,"-")</calculatedColumnFormula>
    </tableColumn>
    <tableColumn id="24" xr3:uid="{2B2A336E-B4D6-40DA-9B1A-1C7A436B0EAD}" name="CSDY - points" dataDxfId="141" totalsRowDxfId="140">
      <calculatedColumnFormula>IF(AC4,AC$1*AC$2/AC4,0)</calculatedColumnFormula>
    </tableColumn>
    <tableColumn id="12" xr3:uid="{69CA6027-2878-480D-B935-424854DC5473}" name="CC Rotselaar - place" dataDxfId="139" totalsRowDxfId="138"/>
    <tableColumn id="39" xr3:uid="{18ED814B-ED08-4287-A5D7-DCBE38FE4519}" name="CC Rotselaar - résultat" dataDxfId="137" totalsRowDxfId="136">
      <calculatedColumnFormula>IF(AF4,AF4&amp;"/"&amp;AF$2,"-")</calculatedColumnFormula>
    </tableColumn>
    <tableColumn id="25" xr3:uid="{04C6352B-F83B-42F0-A4F0-BDD68FD67CF9}" name="CC Rotselaar - points" dataDxfId="135" totalsRowDxfId="134">
      <calculatedColumnFormula>IF(AF4,AF$1*AF$2/AF4,0)</calculatedColumnFormula>
    </tableColumn>
    <tableColumn id="13" xr3:uid="{C2B92761-A4C3-4758-9107-FDE5491C05EA}" name="FLEU - place" dataDxfId="133" totalsRowDxfId="132"/>
    <tableColumn id="40" xr3:uid="{83906C90-3C08-4927-8B7F-DD660024C27A}" name="FLEU - résultat" dataDxfId="131" totalsRowDxfId="130">
      <calculatedColumnFormula>IF(AI4,AI4&amp;"/"&amp;AI$2,"-")</calculatedColumnFormula>
    </tableColumn>
    <tableColumn id="26" xr3:uid="{E0EC3B9B-4782-42E5-984E-E50DBE3A2334}" name="FLEU - points" dataDxfId="129" totalsRowDxfId="128">
      <calculatedColumnFormula>IF(AI4,AI$1*AI$2/AI4,0)</calculatedColumnFormula>
    </tableColumn>
    <tableColumn id="14" xr3:uid="{951E78E2-4F0F-4ED9-B3B3-E2D1802CBACF}" name="CB - place" dataDxfId="127" totalsRowDxfId="126"/>
    <tableColumn id="41" xr3:uid="{B1CBA226-A742-4096-BAF8-6C9FB7D38612}" name="CB - résultat" dataDxfId="125" totalsRowDxfId="124">
      <calculatedColumnFormula>IF(AL4,AL4&amp;"/"&amp;AL$2,"-")</calculatedColumnFormula>
    </tableColumn>
    <tableColumn id="27" xr3:uid="{911AC336-9D7A-4D43-A92B-7BB7AA9BD788}" name="CB - points" dataDxfId="123" totalsRowDxfId="122">
      <calculatedColumnFormula>IF(AL4,AL$1*AL$2/AL4,0)</calculatedColumnFormula>
    </tableColumn>
    <tableColumn id="28" xr3:uid="{0C1B464C-6588-429C-8B75-ACD8FA2AB7CB}" name="Total" totalsRowFunction="sum" dataDxfId="121" totalsRowDxfId="120">
      <calculatedColumnFormula>SUM(D4,G4,J4,M4,P4,S4,V4,Y4,AB4,AE4,AH4,AK4,AN4)</calculatedColumnFormula>
    </tableColumn>
  </tableColumns>
  <tableStyleInfo name="Classement" showFirstColumn="1" showLastColumn="1" showRowStripes="0" showColumnStripes="1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D5B3C62-A606-4D12-A200-D616DF01DFA9}" name="Mas_H236" displayName="Mas_H236" ref="A3:AO34" headerRowDxfId="119" dataDxfId="118">
  <autoFilter ref="A3:AO34" xr:uid="{98FD13B0-7500-47D7-A5B7-EE14E041DBE3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  <filterColumn colId="29" hiddenButton="1"/>
    <filterColumn colId="30" hiddenButton="1"/>
    <filterColumn colId="31" hiddenButton="1"/>
    <filterColumn colId="32" hiddenButton="1"/>
    <filterColumn colId="33" hiddenButton="1"/>
    <filterColumn colId="34" hiddenButton="1"/>
    <filterColumn colId="35" hiddenButton="1"/>
    <filterColumn colId="36" hiddenButton="1"/>
    <filterColumn colId="37" hiddenButton="1"/>
    <filterColumn colId="38" hiddenButton="1"/>
    <filterColumn colId="39" hiddenButton="1"/>
    <filterColumn colId="40" hiddenButton="1"/>
  </autoFilter>
  <sortState xmlns:xlrd2="http://schemas.microsoft.com/office/spreadsheetml/2017/richdata2" ref="A4:AO34">
    <sortCondition ref="A3:A34"/>
  </sortState>
  <tableColumns count="41">
    <tableColumn id="1" xr3:uid="{72AE27EB-2AAC-4302-BB2B-B1676F2919E2}" name="Nom" totalsRowLabel="Total" dataDxfId="117" totalsRowDxfId="116"/>
    <tableColumn id="2" xr3:uid="{7FC1DAC1-21F9-432D-A916-FC2098FAA208}" name="CC Relays - place" dataDxfId="115" totalsRowDxfId="114"/>
    <tableColumn id="29" xr3:uid="{5524C06F-7A19-466E-883B-B4912AD36454}" name="CC Relays - résultat" dataDxfId="113">
      <calculatedColumnFormula>IF(B4,B4&amp;"/"&amp;B$2,"-")</calculatedColumnFormula>
    </tableColumn>
    <tableColumn id="15" xr3:uid="{CE7DA24B-0C7A-449F-9A40-928B246FE631}" name="CC Relays - points" dataDxfId="112">
      <calculatedColumnFormula>IF(B4,B$1*B$2/B4,0)</calculatedColumnFormula>
    </tableColumn>
    <tableColumn id="3" xr3:uid="{15BD2563-F4EA-415E-AA03-118418F71694}" name="USBW - place" dataDxfId="111" totalsRowDxfId="110"/>
    <tableColumn id="30" xr3:uid="{CC121DE6-66EF-4A1A-883C-B55A70DA1408}" name="USBW - résultat" dataDxfId="109" totalsRowDxfId="108">
      <calculatedColumnFormula>IF(E4,E4&amp;"/"&amp;E$2,"-")</calculatedColumnFormula>
    </tableColumn>
    <tableColumn id="16" xr3:uid="{BB63EF49-640F-47CD-8657-C8ACD8793980}" name="USBW - points" dataDxfId="107" totalsRowDxfId="106">
      <calculatedColumnFormula>IF(E4,E$1*E$2/E4,0)</calculatedColumnFormula>
    </tableColumn>
    <tableColumn id="4" xr3:uid="{B41690FC-AB5D-4079-9605-DF0F1CC7443B}" name="CC Mol - place" dataDxfId="105" totalsRowDxfId="104"/>
    <tableColumn id="31" xr3:uid="{024F338B-0CDC-40D4-B1D3-781F6ADD701A}" name="CC Mol - résultat" dataDxfId="103" totalsRowDxfId="102">
      <calculatedColumnFormula>IF(H4,H4&amp;"/"&amp;H$2,"-")</calculatedColumnFormula>
    </tableColumn>
    <tableColumn id="17" xr3:uid="{70E4A847-1233-4B98-9C5F-592600528C40}" name="CC Mol - points" dataDxfId="101" totalsRowDxfId="100">
      <calculatedColumnFormula>IF(H4,H$1*H$2/H4,0)</calculatedColumnFormula>
    </tableColumn>
    <tableColumn id="5" xr3:uid="{1436C8B4-E21A-42A1-AFA4-147509922545}" name="CABW - place" dataDxfId="99" totalsRowDxfId="98"/>
    <tableColumn id="32" xr3:uid="{5C1AC16C-B3B4-4171-82B7-4C68AC3D0DCB}" name="CABW - résultat" dataDxfId="97" totalsRowDxfId="96">
      <calculatedColumnFormula>IF(K4,K4&amp;"/"&amp;K$2,"-")</calculatedColumnFormula>
    </tableColumn>
    <tableColumn id="18" xr3:uid="{9FED5184-3AEC-40D5-ACA5-53B06E07F591}" name="CABW - points" dataDxfId="95" totalsRowDxfId="94">
      <calculatedColumnFormula>IF(K4,K$1*K$2/K4,0)</calculatedColumnFormula>
    </tableColumn>
    <tableColumn id="6" xr3:uid="{58217965-5B84-4067-829A-6398C3E6F565}" name="CC Roulers - place" dataDxfId="93" totalsRowDxfId="92"/>
    <tableColumn id="33" xr3:uid="{E44EA532-3D8C-4E95-AECB-142AAB50F13A}" name="CC Roulers - résultat" dataDxfId="91" totalsRowDxfId="90">
      <calculatedColumnFormula>IF(N4,N4&amp;"/"&amp;N$2,"-")</calculatedColumnFormula>
    </tableColumn>
    <tableColumn id="19" xr3:uid="{7B038171-7113-4D9B-AF0E-D21E47410306}" name="CC Roulers - points" dataDxfId="89" totalsRowDxfId="88">
      <calculatedColumnFormula>IF(N4,N$1*N$2/N4,0)</calculatedColumnFormula>
    </tableColumn>
    <tableColumn id="7" xr3:uid="{5E871681-E824-470B-98BC-966558C29C1D}" name="RIWA - place" dataDxfId="87" totalsRowDxfId="86"/>
    <tableColumn id="34" xr3:uid="{C6914A78-1BFD-4663-8361-F002E834046B}" name="RIWA - résultat" dataDxfId="85" totalsRowDxfId="84">
      <calculatedColumnFormula>IF(Q4,Q4&amp;"/"&amp;Q$2,"-")</calculatedColumnFormula>
    </tableColumn>
    <tableColumn id="20" xr3:uid="{4F5BD0F2-5A2E-4BBC-A4A2-3899C479C66B}" name="RIWA - points" dataDxfId="83" totalsRowDxfId="82">
      <calculatedColumnFormula>IF(Q4,Q$1*Q$2/Q4,0)</calculatedColumnFormula>
    </tableColumn>
    <tableColumn id="8" xr3:uid="{ECCE421E-F4E2-431C-8826-97DA1FCDBC52}" name="UAC - place" dataDxfId="81" totalsRowDxfId="80"/>
    <tableColumn id="35" xr3:uid="{8E91CAA2-FA95-4309-A045-DC3927CBD813}" name="UAC - résultat" dataDxfId="79" totalsRowDxfId="78">
      <calculatedColumnFormula>IF(T4,T4&amp;"/"&amp;T$2,"-")</calculatedColumnFormula>
    </tableColumn>
    <tableColumn id="21" xr3:uid="{AA37CEA4-3D0C-4A12-B31C-0D193F025949}" name="UAC - points" dataDxfId="77" totalsRowDxfId="76">
      <calculatedColumnFormula>IF(T4,T$1*T$2/T4,0)</calculatedColumnFormula>
    </tableColumn>
    <tableColumn id="9" xr3:uid="{8C4D3D5D-8FB2-43AB-AE49-966B18B4CDB0}" name="CC Hannut - place" dataDxfId="75" totalsRowDxfId="74"/>
    <tableColumn id="36" xr3:uid="{0ACF87BC-386E-413D-8F5E-6C46CD3F08BF}" name="CC Hannut - résultat" dataDxfId="73" totalsRowDxfId="72">
      <calculatedColumnFormula>IF(W4,W4&amp;"/"&amp;W$2,"-")</calculatedColumnFormula>
    </tableColumn>
    <tableColumn id="22" xr3:uid="{F45F23C3-B6E2-4841-92BF-216EA1D165C6}" name="CC Hannut - points" dataDxfId="71" totalsRowDxfId="70">
      <calculatedColumnFormula>IF(W4,W$1*W$2/W4,0)</calculatedColumnFormula>
    </tableColumn>
    <tableColumn id="10" xr3:uid="{668CE3C0-127F-4D33-BAAF-9D7363AF05E6}" name="GOSP - place" dataDxfId="69" totalsRowDxfId="68"/>
    <tableColumn id="37" xr3:uid="{8524F573-9563-4A77-A45D-5588429BFCA5}" name="GOSP - résultat" dataDxfId="67" totalsRowDxfId="66">
      <calculatedColumnFormula>IF(Z4,Z4&amp;"/"&amp;Z$2,"-")</calculatedColumnFormula>
    </tableColumn>
    <tableColumn id="23" xr3:uid="{2C6E522E-E1BD-4E0D-91CB-AAC00B79D954}" name="GOSP - points" dataDxfId="65" totalsRowDxfId="64">
      <calculatedColumnFormula>IF(Z4,Z$1*Z$2/Z4,0)</calculatedColumnFormula>
    </tableColumn>
    <tableColumn id="11" xr3:uid="{14AE22AF-3F1C-4435-8FED-815786EB861C}" name="CSDY - place" dataDxfId="63" totalsRowDxfId="62"/>
    <tableColumn id="38" xr3:uid="{7D86C676-4F52-4C6A-9198-3346C6A45502}" name="CSDY - résultat" dataDxfId="61" totalsRowDxfId="60">
      <calculatedColumnFormula>IF(AC4,AC4&amp;"/"&amp;AC$2,"-")</calculatedColumnFormula>
    </tableColumn>
    <tableColumn id="24" xr3:uid="{D3C27F5C-A52C-435B-84AF-BE291DEE8359}" name="CSDY - points" dataDxfId="59" totalsRowDxfId="58">
      <calculatedColumnFormula>IF(AC4,AC$1*AC$2/AC4,0)</calculatedColumnFormula>
    </tableColumn>
    <tableColumn id="12" xr3:uid="{1BA0F9BB-98D8-421F-8831-40BECA5A770E}" name="CC Rotselaar - place" dataDxfId="57" totalsRowDxfId="56"/>
    <tableColumn id="39" xr3:uid="{A08844A9-3B8E-49FE-9345-B5CD9A1BDFED}" name="CC Rotselaar - résultat" dataDxfId="55" totalsRowDxfId="54">
      <calculatedColumnFormula>IF(AF4,AF4&amp;"/"&amp;AF$2,"-")</calculatedColumnFormula>
    </tableColumn>
    <tableColumn id="25" xr3:uid="{43BE10C0-6F27-4362-9640-ACE392FC2271}" name="CC Rotselaar - points" dataDxfId="53" totalsRowDxfId="52">
      <calculatedColumnFormula>IF(AF4,AF$1*AF$2/AF4,0)</calculatedColumnFormula>
    </tableColumn>
    <tableColumn id="13" xr3:uid="{2BB65DED-BD48-4CE1-8D7E-2163249BC49D}" name="FLEU - place" dataDxfId="51" totalsRowDxfId="50"/>
    <tableColumn id="40" xr3:uid="{926FB69B-3FFB-4717-80F9-26BE23A5A367}" name="FLEU - résultat" dataDxfId="49" totalsRowDxfId="48">
      <calculatedColumnFormula>IF(AI4,AI4&amp;"/"&amp;AI$2,"-")</calculatedColumnFormula>
    </tableColumn>
    <tableColumn id="26" xr3:uid="{0011152C-35DD-4832-AADD-27C8913BE27A}" name="FLEU - points" dataDxfId="47" totalsRowDxfId="46">
      <calculatedColumnFormula>IF(AI4,AI$1*AI$2/AI4,0)</calculatedColumnFormula>
    </tableColumn>
    <tableColumn id="14" xr3:uid="{11F1CED5-E1D1-486F-8FC4-2D5847D32098}" name="CB - place" dataDxfId="45" totalsRowDxfId="44"/>
    <tableColumn id="41" xr3:uid="{E2FFE498-5808-48E9-B009-E0B482BE1BF8}" name="CB - résultat" dataDxfId="43" totalsRowDxfId="42">
      <calculatedColumnFormula>IF(AL4,AL4&amp;"/"&amp;AL$2,"-")</calculatedColumnFormula>
    </tableColumn>
    <tableColumn id="27" xr3:uid="{59B2E525-9A85-42FE-A9D7-F1297829DB4A}" name="CB - points" dataDxfId="41" totalsRowDxfId="40">
      <calculatedColumnFormula>IF(AL4,AL$1*AL$2/AL4,0)</calculatedColumnFormula>
    </tableColumn>
    <tableColumn id="28" xr3:uid="{3FF0B2DF-FE8F-4B0E-8E6D-AD1CF4FDDF41}" name="Total" totalsRowFunction="sum" dataDxfId="39" totalsRowDxfId="38">
      <calculatedColumnFormula>SUM(D4,G4,J4,M4,P4,S4,V4,Y4,AB4,AE4,AH4,AK4,AN4)</calculatedColumnFormula>
    </tableColumn>
  </tableColumns>
  <tableStyleInfo name="Classement" showFirstColumn="1" showLastColumn="1" showRowStripes="0" showColumnStripes="1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A5CF1863-58EC-4090-8B50-C82AD5445949}" name="resume_Sco_F15" displayName="resume_Sco_F15" ref="G3:I6" totalsRowShown="0">
  <autoFilter ref="G3:I6" xr:uid="{0E237B77-4DDC-4E6C-8E67-C8EF7D703BC6}">
    <filterColumn colId="0" hiddenButton="1"/>
    <filterColumn colId="1" hiddenButton="1"/>
    <filterColumn colId="2" hiddenButton="1"/>
  </autoFilter>
  <tableColumns count="3">
    <tableColumn id="1" xr3:uid="{517AB4E3-5398-44F7-B572-15059E7E518B}" name="Place" dataDxfId="29"/>
    <tableColumn id="2" xr3:uid="{3FF8E208-7EBC-42C0-AB3B-FC88056C2227}" name="Nom (nombre de cross)" dataDxfId="28"/>
    <tableColumn id="3" xr3:uid="{722A93F2-AAC9-47C0-A4C6-06DDF2B3E685}" name="Points" dataDxfId="27"/>
  </tableColumns>
  <tableStyleInfo name="Résumé" showFirstColumn="0" showLastColumn="1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1E71C19-9549-43CD-AD7D-7A95B7E4AAF5}" name="resume_Sco_H16" displayName="resume_Sco_H16" ref="J3:L8" totalsRowShown="0">
  <autoFilter ref="J3:L8" xr:uid="{626430E7-84B0-49C0-AC53-A8E97B042708}">
    <filterColumn colId="0" hiddenButton="1"/>
    <filterColumn colId="1" hiddenButton="1"/>
    <filterColumn colId="2" hiddenButton="1"/>
  </autoFilter>
  <tableColumns count="3">
    <tableColumn id="1" xr3:uid="{4D9D9548-81B7-4F14-A2EC-25075E433100}" name="Place" dataDxfId="26"/>
    <tableColumn id="2" xr3:uid="{414722DF-9E9C-4C0B-A7AA-83CA445138CE}" name="Nom (nombre de cross)" dataDxfId="25"/>
    <tableColumn id="3" xr3:uid="{61A29051-372D-4BE5-9C74-2537C6124C11}" name="Points" dataDxfId="24"/>
  </tableColumns>
  <tableStyleInfo name="Résumé" showFirstColumn="0" showLastColumn="1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897A9749-577A-4BC0-82D8-F59905AA9A0C}" name="resume_Jun_F117" displayName="resume_Jun_F117" ref="M3:O4" totalsRowShown="0">
  <autoFilter ref="M3:O4" xr:uid="{094BF65F-67B3-4082-AD8A-E97FDFFF6FE6}">
    <filterColumn colId="0" hiddenButton="1"/>
    <filterColumn colId="1" hiddenButton="1"/>
    <filterColumn colId="2" hiddenButton="1"/>
  </autoFilter>
  <tableColumns count="3">
    <tableColumn id="1" xr3:uid="{0CC553A2-048E-41EA-BFF6-30E41C8E22A4}" name="Place" dataDxfId="23"/>
    <tableColumn id="2" xr3:uid="{D4AE3D49-50ED-4506-9425-E98444A0343B}" name="Nom (nombre de cross)" dataDxfId="22"/>
    <tableColumn id="3" xr3:uid="{FEF41CAB-01AC-4E24-828C-59B6926AD668}" name="Points" dataDxfId="21"/>
  </tableColumns>
  <tableStyleInfo name="Résumé" showFirstColumn="0" showLastColumn="1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9B0FC224-CF02-4E4A-8932-B1EDDDE43BDB}" name="resume_Jun_H220" displayName="resume_Jun_H220" ref="P3:R7" totalsRowShown="0">
  <autoFilter ref="P3:R7" xr:uid="{BBB4712A-D60D-4BB4-A7DC-15BE5279ADBD}">
    <filterColumn colId="0" hiddenButton="1"/>
    <filterColumn colId="1" hiddenButton="1"/>
    <filterColumn colId="2" hiddenButton="1"/>
  </autoFilter>
  <tableColumns count="3">
    <tableColumn id="1" xr3:uid="{DCEDC32F-A8AA-4849-8F58-960BCB3C8909}" name="Place" dataDxfId="20"/>
    <tableColumn id="2" xr3:uid="{296F4032-42F8-476A-8B1A-34ED5C6DAABC}" name="Nom (nombre de cross)" dataDxfId="19"/>
    <tableColumn id="3" xr3:uid="{7DE3995B-FF4A-44A8-9E12-9105A301ADD7}" name="Points" dataDxfId="18"/>
  </tableColumns>
  <tableStyleInfo name="Résumé" showFirstColumn="0" showLastColumn="1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605D0DE7-9CB1-4CAC-9FBE-94234A53767A}" name="resume_Sen_F223" displayName="resume_Sen_F223" ref="S3:U5" totalsRowShown="0">
  <autoFilter ref="S3:U5" xr:uid="{6523189F-F9B0-4F0E-93EB-D569BC9A8195}">
    <filterColumn colId="0" hiddenButton="1"/>
    <filterColumn colId="1" hiddenButton="1"/>
    <filterColumn colId="2" hiddenButton="1"/>
  </autoFilter>
  <tableColumns count="3">
    <tableColumn id="1" xr3:uid="{83EC9BD3-EBD8-41D8-B6AE-1FE8513E8EB9}" name="Place" dataDxfId="17"/>
    <tableColumn id="2" xr3:uid="{705C448D-6016-4B28-932B-7856BEE8F689}" name="Nom (nombre de cross)" dataDxfId="16"/>
    <tableColumn id="3" xr3:uid="{4D61750E-13FD-4FC6-AEB1-9FA47286B241}" name="Points" dataDxfId="15"/>
  </tableColumns>
  <tableStyleInfo name="Résumé" showFirstColumn="0" showLastColumn="1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3ED8E0F6-0EFC-45AC-A340-626B419A91EE}" name="resume_Sen_H224" displayName="resume_Sen_H224" ref="V3:X7" totalsRowShown="0">
  <autoFilter ref="V3:X7" xr:uid="{2616D0D1-1C35-4180-9D42-C2EA534F67D1}">
    <filterColumn colId="0" hiddenButton="1"/>
    <filterColumn colId="1" hiddenButton="1"/>
    <filterColumn colId="2" hiddenButton="1"/>
  </autoFilter>
  <tableColumns count="3">
    <tableColumn id="1" xr3:uid="{A12C4A2B-A3D6-4687-8500-CE499A3817CD}" name="Place" dataDxfId="14"/>
    <tableColumn id="2" xr3:uid="{0576FAD7-B59E-479D-8962-3B3175C8FFFA}" name="Nom (nombre de cross)" dataDxfId="13"/>
    <tableColumn id="3" xr3:uid="{FD9B35F6-1E23-4A0D-ADD0-5E1A530E3771}" name="Points" dataDxfId="12"/>
  </tableColumns>
  <tableStyleInfo name="Résumé" showFirstColumn="0" showLastColumn="1" showRowStripes="0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69B52E3D-8711-420F-A6F7-2AC3B9CB1200}" name="resume_Mas_F225" displayName="resume_Mas_F225" ref="Y3:AA6" totalsRowShown="0">
  <autoFilter ref="Y3:AA6" xr:uid="{0714B808-6751-4BB8-994D-8B6C99DC2E3F}">
    <filterColumn colId="0" hiddenButton="1"/>
    <filterColumn colId="1" hiddenButton="1"/>
    <filterColumn colId="2" hiddenButton="1"/>
  </autoFilter>
  <tableColumns count="3">
    <tableColumn id="1" xr3:uid="{01166801-D5DF-4200-990B-36FC11F50DEB}" name="Place" dataDxfId="11"/>
    <tableColumn id="2" xr3:uid="{EB482162-DCC4-403C-BC56-1DEBB651BE40}" name="Nom (nombre de cross)" dataDxfId="10"/>
    <tableColumn id="3" xr3:uid="{79B8D276-D977-4F29-8D81-8EF28BC85FB5}" name="Points" dataDxfId="9"/>
  </tableColumns>
  <tableStyleInfo name="Résumé" showFirstColumn="0" showLastColumn="1" showRowStripes="0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2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3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7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9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9187B-2BDA-4A3A-A2BA-BAE302306C5B}">
  <sheetPr codeName="Feuil1"/>
  <dimension ref="A1:AL34"/>
  <sheetViews>
    <sheetView showGridLines="0" showRowColHeaders="0" tabSelected="1" zoomScaleNormal="100" workbookViewId="0">
      <selection sqref="A1:F1"/>
    </sheetView>
  </sheetViews>
  <sheetFormatPr baseColWidth="10" defaultRowHeight="15" x14ac:dyDescent="0.25"/>
  <cols>
    <col min="1" max="1" width="5.7109375" style="6" customWidth="1"/>
    <col min="2" max="2" width="30.7109375" customWidth="1"/>
    <col min="3" max="3" width="10.7109375" style="8" customWidth="1"/>
    <col min="4" max="4" width="5.7109375" style="6" customWidth="1"/>
    <col min="5" max="5" width="30.7109375" customWidth="1"/>
    <col min="6" max="6" width="10.7109375" style="8" customWidth="1"/>
    <col min="7" max="7" width="5.7109375" style="6" customWidth="1"/>
    <col min="8" max="8" width="30.7109375" style="9" customWidth="1"/>
    <col min="9" max="9" width="10.7109375" style="8" customWidth="1"/>
    <col min="10" max="10" width="5.7109375" style="6" customWidth="1"/>
    <col min="11" max="11" width="30.7109375" style="9" customWidth="1"/>
    <col min="12" max="12" width="10.7109375" style="8" customWidth="1"/>
    <col min="13" max="13" width="5.7109375" style="6" customWidth="1"/>
    <col min="14" max="14" width="30.7109375" style="9" customWidth="1"/>
    <col min="15" max="15" width="10.7109375" style="8" customWidth="1"/>
    <col min="16" max="16" width="5.7109375" style="6" customWidth="1"/>
    <col min="17" max="17" width="30.7109375" style="9" customWidth="1"/>
    <col min="18" max="18" width="10.7109375" style="8" customWidth="1"/>
    <col min="19" max="19" width="5.7109375" style="6" customWidth="1"/>
    <col min="20" max="20" width="30.7109375" style="9" customWidth="1"/>
    <col min="21" max="21" width="10.7109375" style="8" customWidth="1"/>
    <col min="22" max="22" width="5.7109375" style="6" customWidth="1"/>
    <col min="23" max="23" width="30.7109375" style="9" customWidth="1"/>
    <col min="24" max="24" width="10.7109375" style="8" customWidth="1"/>
    <col min="25" max="25" width="5.7109375" style="6" customWidth="1"/>
    <col min="26" max="26" width="30.7109375" style="9" customWidth="1"/>
    <col min="27" max="27" width="10.7109375" style="8" customWidth="1"/>
    <col min="28" max="28" width="5.7109375" style="6" customWidth="1"/>
    <col min="29" max="29" width="30.7109375" style="9" customWidth="1"/>
    <col min="30" max="30" width="10.7109375" style="8" customWidth="1"/>
    <col min="31" max="31" width="5.7109375" customWidth="1"/>
    <col min="32" max="32" width="30.7109375" customWidth="1"/>
    <col min="33" max="33" width="10.7109375" customWidth="1"/>
    <col min="34" max="34" width="5.7109375" customWidth="1"/>
    <col min="35" max="35" width="30.7109375" customWidth="1"/>
    <col min="36" max="36" width="10.7109375" customWidth="1"/>
    <col min="38" max="38" width="58.140625" bestFit="1" customWidth="1"/>
  </cols>
  <sheetData>
    <row r="1" spans="1:38" ht="50.1" customHeight="1" thickBot="1" x14ac:dyDescent="0.3">
      <c r="A1" s="15" t="s">
        <v>190</v>
      </c>
      <c r="B1" s="15"/>
      <c r="C1" s="15"/>
      <c r="D1" s="15"/>
      <c r="E1" s="15"/>
      <c r="F1" s="15"/>
      <c r="G1" s="15" t="str">
        <f>A1</f>
        <v>Classement final</v>
      </c>
      <c r="H1" s="15"/>
      <c r="I1" s="15"/>
      <c r="J1" s="15"/>
      <c r="K1" s="15"/>
      <c r="L1" s="15"/>
      <c r="M1" s="15" t="str">
        <f>A1</f>
        <v>Classement final</v>
      </c>
      <c r="N1" s="15"/>
      <c r="O1" s="15"/>
      <c r="P1" s="15"/>
      <c r="Q1" s="15"/>
      <c r="R1" s="15"/>
      <c r="S1" s="15" t="str">
        <f>A1</f>
        <v>Classement final</v>
      </c>
      <c r="T1" s="15"/>
      <c r="U1" s="15"/>
      <c r="V1" s="15"/>
      <c r="W1" s="15"/>
      <c r="X1" s="15"/>
      <c r="Y1" s="15" t="str">
        <f>A1</f>
        <v>Classement final</v>
      </c>
      <c r="Z1" s="15"/>
      <c r="AA1" s="15"/>
      <c r="AB1" s="15"/>
      <c r="AC1" s="15"/>
      <c r="AD1" s="15"/>
      <c r="AE1" s="15" t="str">
        <f>A1</f>
        <v>Classement final</v>
      </c>
      <c r="AF1" s="15"/>
      <c r="AG1" s="15"/>
      <c r="AH1" s="15"/>
      <c r="AI1" s="15"/>
      <c r="AJ1" s="15"/>
    </row>
    <row r="2" spans="1:38" ht="16.5" thickTop="1" thickBot="1" x14ac:dyDescent="0.3">
      <c r="A2" s="12" t="s">
        <v>46</v>
      </c>
      <c r="B2" s="13"/>
      <c r="C2" s="14"/>
      <c r="D2" s="12" t="s">
        <v>45</v>
      </c>
      <c r="E2" s="13"/>
      <c r="F2" s="14"/>
      <c r="G2" s="12" t="s">
        <v>51</v>
      </c>
      <c r="H2" s="13"/>
      <c r="I2" s="14"/>
      <c r="J2" s="12" t="s">
        <v>52</v>
      </c>
      <c r="K2" s="13"/>
      <c r="L2" s="14"/>
      <c r="M2" s="12" t="s">
        <v>56</v>
      </c>
      <c r="N2" s="13"/>
      <c r="O2" s="14"/>
      <c r="P2" s="12" t="s">
        <v>57</v>
      </c>
      <c r="Q2" s="13"/>
      <c r="R2" s="14"/>
      <c r="S2" s="12" t="s">
        <v>58</v>
      </c>
      <c r="T2" s="13"/>
      <c r="U2" s="14"/>
      <c r="V2" s="12" t="s">
        <v>59</v>
      </c>
      <c r="W2" s="13"/>
      <c r="X2" s="14"/>
      <c r="Y2" s="12" t="s">
        <v>60</v>
      </c>
      <c r="Z2" s="13"/>
      <c r="AA2" s="14"/>
      <c r="AB2" s="12" t="s">
        <v>61</v>
      </c>
      <c r="AC2" s="13"/>
      <c r="AD2" s="14"/>
      <c r="AE2" s="12" t="s">
        <v>62</v>
      </c>
      <c r="AF2" s="13"/>
      <c r="AG2" s="14"/>
      <c r="AH2" s="12" t="s">
        <v>63</v>
      </c>
      <c r="AI2" s="13"/>
      <c r="AJ2" s="14"/>
      <c r="AL2" t="s">
        <v>182</v>
      </c>
    </row>
    <row r="3" spans="1:38" ht="15.75" thickTop="1" x14ac:dyDescent="0.25">
      <c r="A3" s="8" t="s">
        <v>3</v>
      </c>
      <c r="B3" s="8" t="s">
        <v>188</v>
      </c>
      <c r="C3" s="8" t="s">
        <v>4</v>
      </c>
      <c r="D3" s="8" t="s">
        <v>3</v>
      </c>
      <c r="E3" s="8" t="s">
        <v>188</v>
      </c>
      <c r="F3" s="8" t="s">
        <v>4</v>
      </c>
      <c r="G3" s="8" t="s">
        <v>3</v>
      </c>
      <c r="H3" s="8" t="s">
        <v>188</v>
      </c>
      <c r="I3" s="8" t="s">
        <v>4</v>
      </c>
      <c r="J3" s="8" t="s">
        <v>3</v>
      </c>
      <c r="K3" s="8" t="s">
        <v>188</v>
      </c>
      <c r="L3" s="8" t="s">
        <v>4</v>
      </c>
      <c r="M3" s="8" t="s">
        <v>3</v>
      </c>
      <c r="N3" s="8" t="s">
        <v>188</v>
      </c>
      <c r="O3" s="8" t="s">
        <v>4</v>
      </c>
      <c r="P3" s="8" t="s">
        <v>3</v>
      </c>
      <c r="Q3" s="8" t="s">
        <v>188</v>
      </c>
      <c r="R3" s="8" t="s">
        <v>4</v>
      </c>
      <c r="S3" s="8" t="s">
        <v>3</v>
      </c>
      <c r="T3" s="8" t="s">
        <v>188</v>
      </c>
      <c r="U3" s="8" t="s">
        <v>4</v>
      </c>
      <c r="V3" s="8" t="s">
        <v>3</v>
      </c>
      <c r="W3" s="8" t="s">
        <v>188</v>
      </c>
      <c r="X3" s="8" t="s">
        <v>4</v>
      </c>
      <c r="Y3" s="8" t="s">
        <v>3</v>
      </c>
      <c r="Z3" s="8" t="s">
        <v>188</v>
      </c>
      <c r="AA3" s="8" t="s">
        <v>4</v>
      </c>
      <c r="AB3" s="8" t="s">
        <v>3</v>
      </c>
      <c r="AC3" s="8" t="s">
        <v>188</v>
      </c>
      <c r="AD3" s="8" t="s">
        <v>4</v>
      </c>
      <c r="AE3" s="8" t="s">
        <v>3</v>
      </c>
      <c r="AF3" s="8" t="s">
        <v>188</v>
      </c>
      <c r="AG3" s="8" t="s">
        <v>4</v>
      </c>
      <c r="AH3" s="8" t="s">
        <v>3</v>
      </c>
      <c r="AI3" s="8" t="s">
        <v>188</v>
      </c>
      <c r="AJ3" s="8" t="s">
        <v>4</v>
      </c>
      <c r="AL3" t="s">
        <v>177</v>
      </c>
    </row>
    <row r="4" spans="1:38" x14ac:dyDescent="0.25">
      <c r="A4" s="5" t="s">
        <v>47</v>
      </c>
      <c r="B4" s="7" t="s">
        <v>67</v>
      </c>
      <c r="C4" s="1">
        <v>51.073796791443854</v>
      </c>
      <c r="D4" s="5" t="s">
        <v>47</v>
      </c>
      <c r="E4" s="7" t="s">
        <v>78</v>
      </c>
      <c r="F4" s="1">
        <v>129.68629886737307</v>
      </c>
      <c r="G4" s="5" t="s">
        <v>47</v>
      </c>
      <c r="H4" s="10" t="s">
        <v>82</v>
      </c>
      <c r="I4" s="1">
        <v>11.716666666666667</v>
      </c>
      <c r="J4" s="5" t="s">
        <v>47</v>
      </c>
      <c r="K4" s="10" t="s">
        <v>87</v>
      </c>
      <c r="L4" s="1">
        <v>35.475000000000001</v>
      </c>
      <c r="M4" s="5" t="s">
        <v>189</v>
      </c>
      <c r="N4" s="10" t="s">
        <v>189</v>
      </c>
      <c r="O4" s="1"/>
      <c r="P4" s="5" t="s">
        <v>47</v>
      </c>
      <c r="Q4" s="10" t="s">
        <v>97</v>
      </c>
      <c r="R4" s="1">
        <v>10.910714285714285</v>
      </c>
      <c r="S4" s="5" t="s">
        <v>47</v>
      </c>
      <c r="T4" s="10" t="s">
        <v>100</v>
      </c>
      <c r="U4" s="1">
        <v>98.139999999999986</v>
      </c>
      <c r="V4" s="5" t="s">
        <v>47</v>
      </c>
      <c r="W4" s="10" t="s">
        <v>108</v>
      </c>
      <c r="X4" s="1">
        <v>64.48571428571428</v>
      </c>
      <c r="Y4" s="5" t="s">
        <v>47</v>
      </c>
      <c r="Z4" s="10" t="s">
        <v>127</v>
      </c>
      <c r="AA4" s="1">
        <v>19.600575757575758</v>
      </c>
      <c r="AB4" s="5" t="s">
        <v>47</v>
      </c>
      <c r="AC4" s="10" t="s">
        <v>136</v>
      </c>
      <c r="AD4" s="1">
        <v>103.64774826059455</v>
      </c>
      <c r="AE4" s="5" t="s">
        <v>189</v>
      </c>
      <c r="AF4" s="10" t="s">
        <v>189</v>
      </c>
      <c r="AG4" s="1"/>
      <c r="AH4" s="5" t="s">
        <v>47</v>
      </c>
      <c r="AI4" s="10" t="s">
        <v>109</v>
      </c>
      <c r="AJ4" s="1">
        <v>81.76921850079745</v>
      </c>
      <c r="AL4" t="s">
        <v>183</v>
      </c>
    </row>
    <row r="5" spans="1:38" x14ac:dyDescent="0.25">
      <c r="A5" s="5" t="s">
        <v>53</v>
      </c>
      <c r="B5" s="7" t="s">
        <v>68</v>
      </c>
      <c r="C5" s="1">
        <v>31.935340802987866</v>
      </c>
      <c r="D5" s="5" t="s">
        <v>53</v>
      </c>
      <c r="E5" s="7" t="s">
        <v>75</v>
      </c>
      <c r="F5" s="1">
        <v>50.894237012987006</v>
      </c>
      <c r="G5" s="5" t="s">
        <v>53</v>
      </c>
      <c r="H5" s="10" t="s">
        <v>83</v>
      </c>
      <c r="I5" s="1">
        <v>7.65</v>
      </c>
      <c r="J5" s="5" t="s">
        <v>53</v>
      </c>
      <c r="K5" s="10" t="s">
        <v>85</v>
      </c>
      <c r="L5" s="1">
        <v>32.299999999999997</v>
      </c>
      <c r="M5" s="5" t="s">
        <v>189</v>
      </c>
      <c r="N5" s="10" t="s">
        <v>189</v>
      </c>
      <c r="O5" s="1"/>
      <c r="P5" s="5" t="s">
        <v>53</v>
      </c>
      <c r="Q5" s="10" t="s">
        <v>94</v>
      </c>
      <c r="R5" s="1">
        <v>10.865909090909092</v>
      </c>
      <c r="S5" s="5" t="s">
        <v>53</v>
      </c>
      <c r="T5" s="10" t="s">
        <v>102</v>
      </c>
      <c r="U5" s="1">
        <v>61.6</v>
      </c>
      <c r="V5" s="5" t="s">
        <v>53</v>
      </c>
      <c r="W5" s="10" t="s">
        <v>113</v>
      </c>
      <c r="X5" s="1">
        <v>23.281550802139041</v>
      </c>
      <c r="Y5" s="5" t="s">
        <v>53</v>
      </c>
      <c r="Z5" s="10" t="s">
        <v>159</v>
      </c>
      <c r="AA5" s="1">
        <v>12.397916666666667</v>
      </c>
      <c r="AB5" s="5" t="s">
        <v>53</v>
      </c>
      <c r="AC5" s="10" t="s">
        <v>135</v>
      </c>
      <c r="AD5" s="1">
        <v>48.311484593837541</v>
      </c>
      <c r="AE5" s="5" t="s">
        <v>189</v>
      </c>
      <c r="AF5" s="10" t="s">
        <v>189</v>
      </c>
      <c r="AG5" s="1"/>
      <c r="AH5" s="5" t="s">
        <v>53</v>
      </c>
      <c r="AI5" s="10" t="s">
        <v>116</v>
      </c>
      <c r="AJ5" s="1">
        <v>41.139285714285727</v>
      </c>
      <c r="AL5" t="s">
        <v>178</v>
      </c>
    </row>
    <row r="6" spans="1:38" x14ac:dyDescent="0.25">
      <c r="A6" s="5" t="s">
        <v>54</v>
      </c>
      <c r="B6" s="7" t="s">
        <v>71</v>
      </c>
      <c r="C6" s="1">
        <v>21.186363636363637</v>
      </c>
      <c r="D6" s="5" t="s">
        <v>54</v>
      </c>
      <c r="E6" s="7" t="s">
        <v>77</v>
      </c>
      <c r="F6" s="1">
        <v>47.202014652014647</v>
      </c>
      <c r="G6" s="5" t="s">
        <v>54</v>
      </c>
      <c r="H6" s="10" t="s">
        <v>84</v>
      </c>
      <c r="I6" s="1">
        <v>6.9944444444444454</v>
      </c>
      <c r="J6" s="5" t="s">
        <v>54</v>
      </c>
      <c r="K6" s="10" t="s">
        <v>86</v>
      </c>
      <c r="L6" s="1">
        <v>21.519117647058824</v>
      </c>
      <c r="M6" s="5" t="s">
        <v>189</v>
      </c>
      <c r="N6" s="10" t="s">
        <v>189</v>
      </c>
      <c r="O6" s="1"/>
      <c r="P6" s="5" t="s">
        <v>54</v>
      </c>
      <c r="Q6" s="10" t="s">
        <v>98</v>
      </c>
      <c r="R6" s="1">
        <v>8.9472222222222229</v>
      </c>
      <c r="S6" s="5" t="s">
        <v>189</v>
      </c>
      <c r="T6" s="10" t="s">
        <v>189</v>
      </c>
      <c r="U6" s="1"/>
      <c r="V6" s="5" t="s">
        <v>54</v>
      </c>
      <c r="W6" s="10" t="s">
        <v>120</v>
      </c>
      <c r="X6" s="1">
        <v>7.6466599754655959</v>
      </c>
      <c r="Y6" s="5" t="s">
        <v>54</v>
      </c>
      <c r="Z6" s="10" t="s">
        <v>129</v>
      </c>
      <c r="AA6" s="1">
        <v>10.245000000000001</v>
      </c>
      <c r="AB6" s="5" t="s">
        <v>54</v>
      </c>
      <c r="AC6" s="10" t="s">
        <v>138</v>
      </c>
      <c r="AD6" s="1">
        <v>31.379069767441862</v>
      </c>
      <c r="AE6" s="5" t="s">
        <v>189</v>
      </c>
      <c r="AF6" s="10" t="s">
        <v>189</v>
      </c>
      <c r="AG6" s="1"/>
      <c r="AH6" s="5" t="s">
        <v>54</v>
      </c>
      <c r="AI6" s="10" t="s">
        <v>112</v>
      </c>
      <c r="AJ6" s="1">
        <v>40.740843214756261</v>
      </c>
      <c r="AL6" t="s">
        <v>184</v>
      </c>
    </row>
    <row r="7" spans="1:38" x14ac:dyDescent="0.25">
      <c r="A7" s="5" t="s">
        <v>48</v>
      </c>
      <c r="B7" s="7" t="s">
        <v>70</v>
      </c>
      <c r="C7" s="1">
        <v>16.461739130434783</v>
      </c>
      <c r="D7" s="5" t="s">
        <v>48</v>
      </c>
      <c r="E7" s="7" t="s">
        <v>76</v>
      </c>
      <c r="F7" s="1">
        <v>41.057142857142857</v>
      </c>
      <c r="J7" s="5" t="s">
        <v>48</v>
      </c>
      <c r="K7" s="10" t="s">
        <v>88</v>
      </c>
      <c r="L7" s="1">
        <v>17.428546365914787</v>
      </c>
      <c r="P7" s="5" t="s">
        <v>48</v>
      </c>
      <c r="Q7" s="10" t="s">
        <v>99</v>
      </c>
      <c r="R7" s="1">
        <v>4.95</v>
      </c>
      <c r="S7" s="5" t="s">
        <v>189</v>
      </c>
      <c r="T7" s="10" t="s">
        <v>189</v>
      </c>
      <c r="U7" s="1"/>
      <c r="V7" s="5" t="s">
        <v>48</v>
      </c>
      <c r="W7" s="10" t="s">
        <v>126</v>
      </c>
      <c r="X7" s="1">
        <v>3.6702380952380951</v>
      </c>
      <c r="Y7" s="5" t="s">
        <v>189</v>
      </c>
      <c r="Z7" s="10" t="s">
        <v>189</v>
      </c>
      <c r="AA7" s="1"/>
      <c r="AB7" s="5" t="s">
        <v>48</v>
      </c>
      <c r="AC7" s="10" t="s">
        <v>146</v>
      </c>
      <c r="AD7" s="1">
        <v>4.3661740558292284</v>
      </c>
      <c r="AE7" s="5" t="s">
        <v>189</v>
      </c>
      <c r="AF7" s="10" t="s">
        <v>189</v>
      </c>
      <c r="AG7" s="1"/>
      <c r="AH7" s="5" t="s">
        <v>48</v>
      </c>
      <c r="AI7" s="10" t="s">
        <v>120</v>
      </c>
      <c r="AJ7" s="1">
        <v>7.7032891880156322</v>
      </c>
      <c r="AL7" t="s">
        <v>179</v>
      </c>
    </row>
    <row r="8" spans="1:38" x14ac:dyDescent="0.25">
      <c r="A8" s="5" t="s">
        <v>55</v>
      </c>
      <c r="B8" s="7" t="s">
        <v>174</v>
      </c>
      <c r="C8" s="1">
        <v>13.353799392097265</v>
      </c>
      <c r="D8" s="5" t="s">
        <v>55</v>
      </c>
      <c r="E8" s="7" t="s">
        <v>80</v>
      </c>
      <c r="F8" s="1">
        <v>10.426057971014494</v>
      </c>
      <c r="J8" s="5" t="s">
        <v>55</v>
      </c>
      <c r="K8" s="10" t="s">
        <v>89</v>
      </c>
      <c r="L8" s="1">
        <v>11.568181818181817</v>
      </c>
      <c r="P8" s="5" t="s">
        <v>189</v>
      </c>
      <c r="Q8" s="10" t="s">
        <v>189</v>
      </c>
      <c r="R8" s="1"/>
      <c r="S8" s="5" t="s">
        <v>189</v>
      </c>
      <c r="T8" s="10" t="s">
        <v>189</v>
      </c>
      <c r="U8" s="1"/>
      <c r="V8" s="5" t="s">
        <v>189</v>
      </c>
      <c r="W8" s="10" t="s">
        <v>189</v>
      </c>
      <c r="X8" s="1"/>
      <c r="Y8" s="5" t="s">
        <v>189</v>
      </c>
      <c r="Z8" s="10" t="s">
        <v>189</v>
      </c>
      <c r="AA8" s="1"/>
      <c r="AB8" s="5" t="s">
        <v>189</v>
      </c>
      <c r="AC8" s="10" t="s">
        <v>189</v>
      </c>
      <c r="AD8" s="1"/>
      <c r="AE8" s="5" t="s">
        <v>189</v>
      </c>
      <c r="AF8" s="10" t="s">
        <v>189</v>
      </c>
      <c r="AG8" s="1"/>
      <c r="AH8" s="5" t="s">
        <v>55</v>
      </c>
      <c r="AI8" s="10" t="s">
        <v>122</v>
      </c>
      <c r="AJ8" s="1">
        <v>5.8319794439514938</v>
      </c>
      <c r="AL8" t="s">
        <v>185</v>
      </c>
    </row>
    <row r="9" spans="1:38" x14ac:dyDescent="0.25">
      <c r="A9" s="5" t="s">
        <v>64</v>
      </c>
      <c r="B9" s="7" t="s">
        <v>73</v>
      </c>
      <c r="C9" s="1">
        <v>12.714615384615385</v>
      </c>
      <c r="D9" s="5" t="s">
        <v>64</v>
      </c>
      <c r="E9" s="7" t="s">
        <v>81</v>
      </c>
      <c r="F9" s="1">
        <v>9.0455907278165508</v>
      </c>
      <c r="J9" s="5" t="s">
        <v>189</v>
      </c>
      <c r="K9" s="10" t="s">
        <v>189</v>
      </c>
      <c r="L9" s="1"/>
      <c r="P9" s="5" t="s">
        <v>189</v>
      </c>
      <c r="Q9" s="10" t="s">
        <v>189</v>
      </c>
      <c r="R9" s="1"/>
      <c r="S9" s="5" t="s">
        <v>189</v>
      </c>
      <c r="T9" s="10" t="s">
        <v>189</v>
      </c>
      <c r="U9" s="1"/>
      <c r="V9" s="5" t="s">
        <v>189</v>
      </c>
      <c r="W9" s="10" t="s">
        <v>189</v>
      </c>
      <c r="X9" s="1"/>
      <c r="Y9" s="5" t="s">
        <v>189</v>
      </c>
      <c r="Z9" s="10" t="s">
        <v>189</v>
      </c>
      <c r="AA9" s="1"/>
      <c r="AB9" s="5" t="s">
        <v>189</v>
      </c>
      <c r="AC9" s="10" t="s">
        <v>189</v>
      </c>
      <c r="AD9" s="1"/>
      <c r="AE9" s="5" t="s">
        <v>189</v>
      </c>
      <c r="AF9" s="10" t="s">
        <v>189</v>
      </c>
      <c r="AG9" s="1"/>
      <c r="AH9" s="5" t="s">
        <v>189</v>
      </c>
      <c r="AI9" s="10" t="s">
        <v>189</v>
      </c>
      <c r="AJ9" s="1"/>
      <c r="AL9" t="s">
        <v>180</v>
      </c>
    </row>
    <row r="10" spans="1:38" x14ac:dyDescent="0.25">
      <c r="A10" s="5" t="s">
        <v>49</v>
      </c>
      <c r="B10" s="7" t="s">
        <v>69</v>
      </c>
      <c r="C10" s="1">
        <v>8.9113725490196067</v>
      </c>
      <c r="D10" s="5" t="s">
        <v>49</v>
      </c>
      <c r="E10" s="7" t="s">
        <v>79</v>
      </c>
      <c r="F10" s="1">
        <v>6.2573913043478262</v>
      </c>
      <c r="P10" s="5" t="s">
        <v>189</v>
      </c>
      <c r="Q10" s="10" t="s">
        <v>189</v>
      </c>
      <c r="R10" s="1"/>
      <c r="S10" s="5" t="s">
        <v>189</v>
      </c>
      <c r="T10" s="10" t="s">
        <v>189</v>
      </c>
      <c r="U10" s="1"/>
      <c r="V10" s="5" t="s">
        <v>189</v>
      </c>
      <c r="W10" s="10" t="s">
        <v>189</v>
      </c>
      <c r="X10" s="1"/>
      <c r="Y10" s="5" t="s">
        <v>189</v>
      </c>
      <c r="Z10" s="10" t="s">
        <v>189</v>
      </c>
      <c r="AA10" s="1"/>
      <c r="AB10" s="5" t="s">
        <v>189</v>
      </c>
      <c r="AC10" s="10" t="s">
        <v>189</v>
      </c>
      <c r="AD10" s="1"/>
      <c r="AE10" s="5" t="s">
        <v>189</v>
      </c>
      <c r="AF10" s="10" t="s">
        <v>189</v>
      </c>
      <c r="AG10" s="1"/>
      <c r="AH10" s="5" t="s">
        <v>189</v>
      </c>
      <c r="AI10" s="10" t="s">
        <v>189</v>
      </c>
      <c r="AJ10" s="1"/>
      <c r="AL10" t="s">
        <v>186</v>
      </c>
    </row>
    <row r="11" spans="1:38" x14ac:dyDescent="0.25">
      <c r="A11" s="5" t="s">
        <v>65</v>
      </c>
      <c r="B11" s="7" t="s">
        <v>74</v>
      </c>
      <c r="C11" s="1">
        <v>8.7388888888888907</v>
      </c>
      <c r="D11" s="5"/>
      <c r="E11" s="7"/>
      <c r="F11" s="1"/>
      <c r="S11" s="5" t="s">
        <v>189</v>
      </c>
      <c r="T11" s="10" t="s">
        <v>189</v>
      </c>
      <c r="U11" s="1"/>
      <c r="V11" s="5" t="s">
        <v>189</v>
      </c>
      <c r="W11" s="10" t="s">
        <v>189</v>
      </c>
      <c r="X11" s="1"/>
      <c r="Y11" s="5" t="s">
        <v>189</v>
      </c>
      <c r="Z11" s="10" t="s">
        <v>189</v>
      </c>
      <c r="AA11" s="1"/>
      <c r="AB11" s="5" t="s">
        <v>189</v>
      </c>
      <c r="AC11" s="10" t="s">
        <v>189</v>
      </c>
      <c r="AD11" s="1"/>
      <c r="AE11" s="5" t="s">
        <v>189</v>
      </c>
      <c r="AF11" s="10" t="s">
        <v>189</v>
      </c>
      <c r="AG11" s="1"/>
      <c r="AH11" s="5" t="s">
        <v>189</v>
      </c>
      <c r="AI11" s="10" t="s">
        <v>189</v>
      </c>
      <c r="AJ11" s="1"/>
      <c r="AL11" t="s">
        <v>181</v>
      </c>
    </row>
    <row r="12" spans="1:38" x14ac:dyDescent="0.25">
      <c r="A12" s="5" t="s">
        <v>66</v>
      </c>
      <c r="B12" s="7" t="s">
        <v>72</v>
      </c>
      <c r="C12" s="1">
        <v>4.7440196078431374</v>
      </c>
      <c r="V12" s="5" t="s">
        <v>189</v>
      </c>
      <c r="W12" s="10" t="s">
        <v>189</v>
      </c>
      <c r="X12" s="1"/>
      <c r="Y12" s="5" t="s">
        <v>189</v>
      </c>
      <c r="Z12" s="10" t="s">
        <v>189</v>
      </c>
      <c r="AA12" s="1"/>
      <c r="AB12" s="5" t="s">
        <v>189</v>
      </c>
      <c r="AC12" s="10" t="s">
        <v>189</v>
      </c>
      <c r="AD12" s="1"/>
      <c r="AE12" s="5" t="s">
        <v>189</v>
      </c>
      <c r="AF12" s="10" t="s">
        <v>189</v>
      </c>
      <c r="AG12" s="1"/>
      <c r="AH12" s="5" t="s">
        <v>189</v>
      </c>
      <c r="AI12" s="10" t="s">
        <v>189</v>
      </c>
      <c r="AJ12" s="1"/>
      <c r="AL12" t="s">
        <v>187</v>
      </c>
    </row>
    <row r="13" spans="1:38" x14ac:dyDescent="0.25">
      <c r="A13" s="5" t="s">
        <v>189</v>
      </c>
      <c r="B13" s="7" t="s">
        <v>189</v>
      </c>
      <c r="C13" s="1"/>
      <c r="V13" s="5" t="s">
        <v>189</v>
      </c>
      <c r="W13" s="10" t="s">
        <v>189</v>
      </c>
      <c r="X13" s="1"/>
      <c r="Y13" s="5" t="s">
        <v>189</v>
      </c>
      <c r="Z13" s="10" t="s">
        <v>189</v>
      </c>
      <c r="AA13" s="1"/>
      <c r="AB13" s="5" t="s">
        <v>189</v>
      </c>
      <c r="AC13" s="10" t="s">
        <v>189</v>
      </c>
      <c r="AD13" s="1"/>
      <c r="AE13" s="5" t="s">
        <v>189</v>
      </c>
      <c r="AF13" s="10" t="s">
        <v>189</v>
      </c>
      <c r="AG13" s="1"/>
      <c r="AH13" s="5" t="s">
        <v>189</v>
      </c>
      <c r="AI13" s="10" t="s">
        <v>189</v>
      </c>
      <c r="AJ13" s="1"/>
      <c r="AL13" t="s">
        <v>50</v>
      </c>
    </row>
    <row r="14" spans="1:38" x14ac:dyDescent="0.25">
      <c r="V14" s="5" t="s">
        <v>189</v>
      </c>
      <c r="W14" s="10" t="s">
        <v>189</v>
      </c>
      <c r="X14" s="1"/>
      <c r="AB14" s="5" t="s">
        <v>189</v>
      </c>
      <c r="AC14" s="10" t="s">
        <v>189</v>
      </c>
      <c r="AD14" s="1"/>
      <c r="AE14" s="5" t="s">
        <v>189</v>
      </c>
      <c r="AF14" s="10" t="s">
        <v>189</v>
      </c>
      <c r="AG14" s="1"/>
      <c r="AH14" s="5" t="s">
        <v>189</v>
      </c>
      <c r="AI14" s="10" t="s">
        <v>189</v>
      </c>
      <c r="AJ14" s="1"/>
    </row>
    <row r="15" spans="1:38" x14ac:dyDescent="0.25">
      <c r="V15" s="5" t="s">
        <v>189</v>
      </c>
      <c r="W15" s="10" t="s">
        <v>189</v>
      </c>
      <c r="X15" s="1"/>
      <c r="AB15" s="5" t="s">
        <v>189</v>
      </c>
      <c r="AC15" s="10" t="s">
        <v>189</v>
      </c>
      <c r="AD15" s="1"/>
      <c r="AE15" s="5" t="s">
        <v>189</v>
      </c>
      <c r="AF15" s="10" t="s">
        <v>189</v>
      </c>
      <c r="AG15" s="1"/>
      <c r="AH15" s="5" t="s">
        <v>189</v>
      </c>
      <c r="AI15" s="10" t="s">
        <v>189</v>
      </c>
      <c r="AJ15" s="1"/>
    </row>
    <row r="16" spans="1:38" x14ac:dyDescent="0.25">
      <c r="V16" s="5" t="s">
        <v>189</v>
      </c>
      <c r="W16" s="10" t="s">
        <v>189</v>
      </c>
      <c r="X16" s="1"/>
      <c r="AB16" s="5" t="s">
        <v>189</v>
      </c>
      <c r="AC16" s="10" t="s">
        <v>189</v>
      </c>
      <c r="AD16" s="1"/>
      <c r="AH16" s="5" t="s">
        <v>189</v>
      </c>
      <c r="AI16" s="10" t="s">
        <v>189</v>
      </c>
      <c r="AJ16" s="1"/>
    </row>
    <row r="17" spans="22:36" x14ac:dyDescent="0.25">
      <c r="V17" s="5" t="s">
        <v>189</v>
      </c>
      <c r="W17" s="10" t="s">
        <v>189</v>
      </c>
      <c r="X17" s="1"/>
      <c r="AB17" s="5" t="s">
        <v>189</v>
      </c>
      <c r="AC17" s="10" t="s">
        <v>189</v>
      </c>
      <c r="AD17" s="1"/>
      <c r="AH17" s="5" t="s">
        <v>189</v>
      </c>
      <c r="AI17" s="10" t="s">
        <v>189</v>
      </c>
      <c r="AJ17" s="1"/>
    </row>
    <row r="18" spans="22:36" x14ac:dyDescent="0.25">
      <c r="V18" s="5" t="s">
        <v>189</v>
      </c>
      <c r="W18" s="10" t="s">
        <v>189</v>
      </c>
      <c r="X18" s="1"/>
      <c r="AB18" s="5" t="s">
        <v>189</v>
      </c>
      <c r="AC18" s="10" t="s">
        <v>189</v>
      </c>
      <c r="AD18" s="1"/>
      <c r="AH18" s="5" t="s">
        <v>189</v>
      </c>
      <c r="AI18" s="10" t="s">
        <v>189</v>
      </c>
      <c r="AJ18" s="1"/>
    </row>
    <row r="19" spans="22:36" x14ac:dyDescent="0.25">
      <c r="V19" s="5" t="s">
        <v>189</v>
      </c>
      <c r="W19" s="10" t="s">
        <v>189</v>
      </c>
      <c r="X19" s="1"/>
      <c r="AB19" s="5" t="s">
        <v>189</v>
      </c>
      <c r="AC19" s="10" t="s">
        <v>189</v>
      </c>
      <c r="AD19" s="1"/>
      <c r="AH19" s="5" t="s">
        <v>189</v>
      </c>
      <c r="AI19" s="10" t="s">
        <v>189</v>
      </c>
      <c r="AJ19" s="1"/>
    </row>
    <row r="20" spans="22:36" x14ac:dyDescent="0.25">
      <c r="V20" s="5" t="s">
        <v>189</v>
      </c>
      <c r="W20" s="10" t="s">
        <v>189</v>
      </c>
      <c r="X20" s="1"/>
      <c r="AB20" s="5" t="s">
        <v>189</v>
      </c>
      <c r="AC20" s="10" t="s">
        <v>189</v>
      </c>
      <c r="AD20" s="1"/>
      <c r="AH20" s="5" t="s">
        <v>189</v>
      </c>
      <c r="AI20" s="10" t="s">
        <v>189</v>
      </c>
      <c r="AJ20" s="1"/>
    </row>
    <row r="21" spans="22:36" x14ac:dyDescent="0.25">
      <c r="V21" s="5" t="s">
        <v>189</v>
      </c>
      <c r="W21" s="10" t="s">
        <v>189</v>
      </c>
      <c r="X21" s="1"/>
      <c r="AB21" s="5" t="s">
        <v>189</v>
      </c>
      <c r="AC21" s="10" t="s">
        <v>189</v>
      </c>
      <c r="AD21" s="1"/>
      <c r="AH21" s="5" t="s">
        <v>189</v>
      </c>
      <c r="AI21" s="10" t="s">
        <v>189</v>
      </c>
      <c r="AJ21" s="1"/>
    </row>
    <row r="22" spans="22:36" x14ac:dyDescent="0.25">
      <c r="V22" s="5" t="s">
        <v>189</v>
      </c>
      <c r="W22" s="10" t="s">
        <v>189</v>
      </c>
      <c r="X22" s="1"/>
      <c r="AB22" s="5" t="s">
        <v>189</v>
      </c>
      <c r="AC22" s="10" t="s">
        <v>189</v>
      </c>
      <c r="AD22" s="1"/>
      <c r="AH22" s="5" t="s">
        <v>189</v>
      </c>
      <c r="AI22" s="10" t="s">
        <v>189</v>
      </c>
      <c r="AJ22" s="1"/>
    </row>
    <row r="23" spans="22:36" x14ac:dyDescent="0.25">
      <c r="V23" s="5" t="s">
        <v>189</v>
      </c>
      <c r="W23" s="10" t="s">
        <v>189</v>
      </c>
      <c r="X23" s="1"/>
      <c r="AB23" s="5" t="s">
        <v>189</v>
      </c>
      <c r="AC23" s="10" t="s">
        <v>189</v>
      </c>
      <c r="AD23" s="1"/>
      <c r="AH23" s="5" t="s">
        <v>189</v>
      </c>
      <c r="AI23" s="10" t="s">
        <v>189</v>
      </c>
      <c r="AJ23" s="1"/>
    </row>
    <row r="24" spans="22:36" x14ac:dyDescent="0.25">
      <c r="V24" s="5" t="s">
        <v>189</v>
      </c>
      <c r="W24" s="10" t="s">
        <v>189</v>
      </c>
      <c r="X24" s="1"/>
      <c r="AH24" s="5" t="s">
        <v>189</v>
      </c>
      <c r="AI24" s="10" t="s">
        <v>189</v>
      </c>
      <c r="AJ24" s="1"/>
    </row>
    <row r="25" spans="22:36" x14ac:dyDescent="0.25">
      <c r="V25" s="5" t="s">
        <v>189</v>
      </c>
      <c r="W25" s="10" t="s">
        <v>189</v>
      </c>
      <c r="X25" s="1"/>
      <c r="AH25" s="5" t="s">
        <v>189</v>
      </c>
      <c r="AI25" s="10" t="s">
        <v>189</v>
      </c>
      <c r="AJ25" s="1"/>
    </row>
    <row r="26" spans="22:36" x14ac:dyDescent="0.25">
      <c r="V26" s="5" t="s">
        <v>189</v>
      </c>
      <c r="W26" s="10" t="s">
        <v>189</v>
      </c>
      <c r="X26" s="1"/>
      <c r="AH26" s="5" t="s">
        <v>189</v>
      </c>
      <c r="AI26" s="10" t="s">
        <v>189</v>
      </c>
      <c r="AJ26" s="1"/>
    </row>
    <row r="27" spans="22:36" x14ac:dyDescent="0.25">
      <c r="V27" s="5" t="s">
        <v>189</v>
      </c>
      <c r="W27" s="10" t="s">
        <v>189</v>
      </c>
      <c r="X27" s="1"/>
      <c r="AH27" s="5" t="s">
        <v>189</v>
      </c>
      <c r="AI27" s="10" t="s">
        <v>189</v>
      </c>
      <c r="AJ27" s="1"/>
    </row>
    <row r="28" spans="22:36" x14ac:dyDescent="0.25">
      <c r="V28" s="5" t="s">
        <v>189</v>
      </c>
      <c r="W28" s="10" t="s">
        <v>189</v>
      </c>
      <c r="X28" s="1"/>
      <c r="AH28" s="5" t="s">
        <v>189</v>
      </c>
      <c r="AI28" s="10" t="s">
        <v>189</v>
      </c>
      <c r="AJ28" s="1"/>
    </row>
    <row r="29" spans="22:36" x14ac:dyDescent="0.25">
      <c r="V29" s="5" t="s">
        <v>189</v>
      </c>
      <c r="W29" s="10" t="s">
        <v>189</v>
      </c>
      <c r="X29" s="1"/>
      <c r="AH29" s="5" t="s">
        <v>189</v>
      </c>
      <c r="AI29" s="10" t="s">
        <v>189</v>
      </c>
      <c r="AJ29" s="1"/>
    </row>
    <row r="30" spans="22:36" x14ac:dyDescent="0.25">
      <c r="AH30" s="5" t="s">
        <v>189</v>
      </c>
      <c r="AI30" s="10" t="s">
        <v>189</v>
      </c>
      <c r="AJ30" s="1"/>
    </row>
    <row r="31" spans="22:36" x14ac:dyDescent="0.25">
      <c r="AH31" s="5" t="s">
        <v>189</v>
      </c>
      <c r="AI31" s="10" t="s">
        <v>189</v>
      </c>
      <c r="AJ31" s="1"/>
    </row>
    <row r="32" spans="22:36" x14ac:dyDescent="0.25">
      <c r="AH32" s="5" t="s">
        <v>189</v>
      </c>
      <c r="AI32" s="10" t="s">
        <v>189</v>
      </c>
      <c r="AJ32" s="1"/>
    </row>
    <row r="33" spans="34:36" x14ac:dyDescent="0.25">
      <c r="AH33" s="5" t="s">
        <v>189</v>
      </c>
      <c r="AI33" s="10" t="s">
        <v>189</v>
      </c>
      <c r="AJ33" s="1"/>
    </row>
    <row r="34" spans="34:36" x14ac:dyDescent="0.25">
      <c r="AH34" s="5" t="s">
        <v>189</v>
      </c>
      <c r="AI34" s="10" t="s">
        <v>189</v>
      </c>
      <c r="AJ34" s="1"/>
    </row>
  </sheetData>
  <mergeCells count="18">
    <mergeCell ref="Y1:AD1"/>
    <mergeCell ref="AE1:AJ1"/>
    <mergeCell ref="A1:F1"/>
    <mergeCell ref="G1:L1"/>
    <mergeCell ref="M1:R1"/>
    <mergeCell ref="S1:X1"/>
    <mergeCell ref="Y2:AA2"/>
    <mergeCell ref="AB2:AD2"/>
    <mergeCell ref="V2:X2"/>
    <mergeCell ref="AE2:AG2"/>
    <mergeCell ref="AH2:AJ2"/>
    <mergeCell ref="P2:R2"/>
    <mergeCell ref="S2:U2"/>
    <mergeCell ref="A2:C2"/>
    <mergeCell ref="D2:F2"/>
    <mergeCell ref="G2:I2"/>
    <mergeCell ref="J2:L2"/>
    <mergeCell ref="M2:O2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8C8030-9986-4458-94CE-7112DFA32F3F}">
  <sheetPr codeName="Feuil15"/>
  <dimension ref="A1:AO14"/>
  <sheetViews>
    <sheetView showGridLines="0" showRowColHeaders="0" topLeftCell="A3" workbookViewId="0">
      <selection activeCell="A3" sqref="A3"/>
    </sheetView>
  </sheetViews>
  <sheetFormatPr baseColWidth="10" defaultColWidth="20.7109375" defaultRowHeight="15" x14ac:dyDescent="0.25"/>
  <cols>
    <col min="1" max="1" width="30.7109375" style="6" customWidth="1"/>
    <col min="2" max="2" width="20.7109375" style="8" hidden="1" customWidth="1"/>
    <col min="3" max="4" width="20.7109375" style="8" customWidth="1"/>
    <col min="5" max="5" width="20.7109375" style="8" hidden="1" customWidth="1"/>
    <col min="6" max="7" width="20.7109375" style="8" customWidth="1"/>
    <col min="8" max="8" width="20.7109375" style="8" hidden="1" customWidth="1"/>
    <col min="9" max="10" width="20.7109375" style="8" customWidth="1"/>
    <col min="11" max="11" width="20.7109375" style="8" hidden="1" customWidth="1"/>
    <col min="12" max="13" width="20.7109375" style="8" customWidth="1"/>
    <col min="14" max="14" width="20.7109375" style="8" hidden="1" customWidth="1"/>
    <col min="15" max="16" width="20.7109375" style="8" customWidth="1"/>
    <col min="17" max="17" width="20.7109375" style="8" hidden="1" customWidth="1"/>
    <col min="18" max="19" width="20.7109375" style="8" customWidth="1"/>
    <col min="20" max="20" width="20.7109375" style="8" hidden="1" customWidth="1"/>
    <col min="21" max="22" width="20.7109375" style="8" customWidth="1"/>
    <col min="23" max="23" width="20.7109375" style="8" hidden="1" customWidth="1"/>
    <col min="24" max="25" width="20.7109375" style="8" customWidth="1"/>
    <col min="26" max="26" width="20.7109375" style="8" hidden="1" customWidth="1"/>
    <col min="27" max="28" width="20.7109375" style="8" customWidth="1"/>
    <col min="29" max="29" width="20.7109375" style="8" hidden="1" customWidth="1"/>
    <col min="30" max="31" width="20.7109375" style="8" customWidth="1"/>
    <col min="32" max="32" width="20.7109375" style="8" hidden="1" customWidth="1"/>
    <col min="33" max="34" width="20.7109375" style="8" customWidth="1"/>
    <col min="35" max="38" width="20.7109375" style="8" hidden="1" customWidth="1"/>
    <col min="39" max="40" width="20.7109375" style="8" customWidth="1"/>
    <col min="41" max="16384" width="20.7109375" style="8"/>
  </cols>
  <sheetData>
    <row r="1" spans="1:41" ht="15" hidden="1" customHeight="1" x14ac:dyDescent="0.25">
      <c r="A1" s="6" t="s">
        <v>1</v>
      </c>
      <c r="B1" s="1">
        <v>1.2</v>
      </c>
      <c r="E1" s="1">
        <v>1.1000000000000001</v>
      </c>
      <c r="F1" s="1"/>
      <c r="H1" s="1">
        <v>1.2</v>
      </c>
      <c r="I1" s="1"/>
      <c r="K1" s="1">
        <v>1.3</v>
      </c>
      <c r="L1" s="1"/>
      <c r="N1" s="1">
        <v>1.2</v>
      </c>
      <c r="O1" s="1"/>
      <c r="Q1" s="1">
        <v>1.1000000000000001</v>
      </c>
      <c r="R1" s="1"/>
      <c r="T1" s="1">
        <v>1</v>
      </c>
      <c r="U1" s="1"/>
      <c r="W1" s="1">
        <v>1.25</v>
      </c>
      <c r="X1" s="1"/>
      <c r="Z1" s="1">
        <v>1</v>
      </c>
      <c r="AA1" s="1"/>
      <c r="AC1" s="1">
        <v>1.1000000000000001</v>
      </c>
      <c r="AD1" s="1"/>
      <c r="AF1" s="1">
        <v>1.2</v>
      </c>
      <c r="AG1" s="1"/>
      <c r="AI1" s="1">
        <v>1</v>
      </c>
      <c r="AJ1" s="1"/>
      <c r="AL1" s="1">
        <v>1.3</v>
      </c>
      <c r="AM1" s="1"/>
    </row>
    <row r="2" spans="1:41" ht="15" hidden="1" customHeight="1" x14ac:dyDescent="0.25">
      <c r="A2" s="6" t="s">
        <v>2</v>
      </c>
      <c r="B2" s="3">
        <v>19</v>
      </c>
      <c r="E2" s="3">
        <v>24</v>
      </c>
      <c r="H2" s="3">
        <v>11</v>
      </c>
      <c r="K2" s="3">
        <v>18</v>
      </c>
      <c r="N2" s="3">
        <v>20</v>
      </c>
      <c r="Q2" s="3">
        <v>14</v>
      </c>
      <c r="T2" s="3">
        <v>7</v>
      </c>
      <c r="W2" s="3">
        <v>39</v>
      </c>
      <c r="Z2" s="3">
        <v>11</v>
      </c>
      <c r="AC2" s="3">
        <v>7</v>
      </c>
      <c r="AF2" s="3">
        <v>63</v>
      </c>
      <c r="AI2" s="3"/>
      <c r="AL2" s="3">
        <v>59</v>
      </c>
    </row>
    <row r="3" spans="1:41" x14ac:dyDescent="0.25">
      <c r="A3" s="8" t="s">
        <v>0</v>
      </c>
      <c r="B3" s="8" t="s">
        <v>6</v>
      </c>
      <c r="C3" s="8" t="s">
        <v>19</v>
      </c>
      <c r="D3" s="8" t="s">
        <v>20</v>
      </c>
      <c r="E3" s="8" t="s">
        <v>7</v>
      </c>
      <c r="F3" s="8" t="s">
        <v>21</v>
      </c>
      <c r="G3" s="8" t="s">
        <v>25</v>
      </c>
      <c r="H3" s="8" t="s">
        <v>8</v>
      </c>
      <c r="I3" s="8" t="s">
        <v>22</v>
      </c>
      <c r="J3" s="8" t="s">
        <v>24</v>
      </c>
      <c r="K3" s="8" t="s">
        <v>9</v>
      </c>
      <c r="L3" s="8" t="s">
        <v>23</v>
      </c>
      <c r="M3" s="8" t="s">
        <v>26</v>
      </c>
      <c r="N3" s="8" t="s">
        <v>10</v>
      </c>
      <c r="O3" s="8" t="s">
        <v>27</v>
      </c>
      <c r="P3" s="8" t="s">
        <v>28</v>
      </c>
      <c r="Q3" s="8" t="s">
        <v>11</v>
      </c>
      <c r="R3" s="8" t="s">
        <v>30</v>
      </c>
      <c r="S3" s="8" t="s">
        <v>29</v>
      </c>
      <c r="T3" s="8" t="s">
        <v>12</v>
      </c>
      <c r="U3" s="8" t="s">
        <v>31</v>
      </c>
      <c r="V3" s="8" t="s">
        <v>32</v>
      </c>
      <c r="W3" s="8" t="s">
        <v>13</v>
      </c>
      <c r="X3" s="8" t="s">
        <v>33</v>
      </c>
      <c r="Y3" s="8" t="s">
        <v>34</v>
      </c>
      <c r="Z3" s="8" t="s">
        <v>14</v>
      </c>
      <c r="AA3" s="8" t="s">
        <v>35</v>
      </c>
      <c r="AB3" s="8" t="s">
        <v>36</v>
      </c>
      <c r="AC3" s="8" t="s">
        <v>15</v>
      </c>
      <c r="AD3" s="8" t="s">
        <v>37</v>
      </c>
      <c r="AE3" s="8" t="s">
        <v>38</v>
      </c>
      <c r="AF3" s="8" t="s">
        <v>16</v>
      </c>
      <c r="AG3" s="8" t="s">
        <v>39</v>
      </c>
      <c r="AH3" s="8" t="s">
        <v>40</v>
      </c>
      <c r="AI3" s="8" t="s">
        <v>17</v>
      </c>
      <c r="AJ3" s="8" t="s">
        <v>41</v>
      </c>
      <c r="AK3" s="8" t="s">
        <v>42</v>
      </c>
      <c r="AL3" s="8" t="s">
        <v>18</v>
      </c>
      <c r="AM3" s="8" t="s">
        <v>43</v>
      </c>
      <c r="AN3" s="8" t="s">
        <v>44</v>
      </c>
      <c r="AO3" s="8" t="s">
        <v>5</v>
      </c>
    </row>
    <row r="4" spans="1:41" x14ac:dyDescent="0.25">
      <c r="A4" s="5" t="s">
        <v>132</v>
      </c>
      <c r="B4" s="3"/>
      <c r="C4" s="11" t="str">
        <f>IF(B4,B4&amp;"/"&amp;B$2,"-")</f>
        <v>-</v>
      </c>
      <c r="D4" s="1">
        <f>IF(B4,B$1*B$2/B4,0)</f>
        <v>0</v>
      </c>
      <c r="E4" s="3"/>
      <c r="F4" s="11" t="str">
        <f>IF(E4,E4&amp;"/"&amp;E$2,"-")</f>
        <v>-</v>
      </c>
      <c r="G4" s="1">
        <f>IF(E4,E$1*E$2/E4,0)</f>
        <v>0</v>
      </c>
      <c r="H4" s="3"/>
      <c r="I4" s="4" t="str">
        <f>IF(H4,H4&amp;"/"&amp;H$2,"-")</f>
        <v>-</v>
      </c>
      <c r="J4" s="1">
        <f>IF(H4,H$1*H$2/H4,0)</f>
        <v>0</v>
      </c>
      <c r="K4" s="3">
        <v>14</v>
      </c>
      <c r="L4" s="4" t="str">
        <f>IF(K4,K4&amp;"/"&amp;K$2,"-")</f>
        <v>14/18</v>
      </c>
      <c r="M4" s="1">
        <f>IF(K4,K$1*K$2/K4,0)</f>
        <v>1.6714285714285715</v>
      </c>
      <c r="N4" s="3"/>
      <c r="O4" s="4" t="str">
        <f>IF(N4,N4&amp;"/"&amp;N$2,"-")</f>
        <v>-</v>
      </c>
      <c r="P4" s="1">
        <f>IF(N4,N$1*N$2/N4,0)</f>
        <v>0</v>
      </c>
      <c r="Q4" s="3"/>
      <c r="R4" s="4" t="str">
        <f>IF(Q4,Q4&amp;"/"&amp;Q$2,"-")</f>
        <v>-</v>
      </c>
      <c r="S4" s="1">
        <f>IF(Q4,Q$1*Q$2/Q4,0)</f>
        <v>0</v>
      </c>
      <c r="T4" s="3"/>
      <c r="U4" s="4" t="str">
        <f>IF(T4,T4&amp;"/"&amp;T$2,"-")</f>
        <v>-</v>
      </c>
      <c r="V4" s="1">
        <f>IF(T4,T$1*T$2/T4,0)</f>
        <v>0</v>
      </c>
      <c r="W4" s="3"/>
      <c r="X4" s="4" t="str">
        <f>IF(W4,W4&amp;"/"&amp;W$2,"-")</f>
        <v>-</v>
      </c>
      <c r="Y4" s="1">
        <f>IF(W4,W$1*W$2/W4,0)</f>
        <v>0</v>
      </c>
      <c r="Z4" s="3"/>
      <c r="AA4" s="4" t="str">
        <f>IF(Z4,Z4&amp;"/"&amp;Z$2,"-")</f>
        <v>-</v>
      </c>
      <c r="AB4" s="1">
        <f>IF(Z4,Z$1*Z$2/Z4,0)</f>
        <v>0</v>
      </c>
      <c r="AC4" s="3"/>
      <c r="AD4" s="4" t="str">
        <f>IF(AC4,AC4&amp;"/"&amp;AC$2,"-")</f>
        <v>-</v>
      </c>
      <c r="AE4" s="1">
        <f>IF(AC4,AC$1*AC$2/AC4,0)</f>
        <v>0</v>
      </c>
      <c r="AF4" s="3"/>
      <c r="AG4" s="4" t="str">
        <f>IF(AF4,AF4&amp;"/"&amp;AF$2,"-")</f>
        <v>-</v>
      </c>
      <c r="AH4" s="1">
        <f>IF(AF4,AF$1*AF$2/AF4,0)</f>
        <v>0</v>
      </c>
      <c r="AI4" s="3"/>
      <c r="AJ4" s="4" t="str">
        <f>IF(AI4,AI4&amp;"/"&amp;AI$2,"-")</f>
        <v>-</v>
      </c>
      <c r="AK4" s="1">
        <f>IF(AI4,AI$1*AI$2/AI4,0)</f>
        <v>0</v>
      </c>
      <c r="AL4" s="3"/>
      <c r="AM4" s="4" t="str">
        <f>IF(AL4,AL4&amp;"/"&amp;AL$2,"-")</f>
        <v>-</v>
      </c>
      <c r="AN4" s="1">
        <f>IF(AL4,AL$1*AL$2/AL4,0)</f>
        <v>0</v>
      </c>
      <c r="AO4" s="1">
        <f>SUM(D4,G4,J4,M4,P4,S4,V4,Y4,AB4,AE4,AH4,AK4,AN4)</f>
        <v>1.6714285714285715</v>
      </c>
    </row>
    <row r="5" spans="1:41" x14ac:dyDescent="0.25">
      <c r="A5" s="5" t="s">
        <v>134</v>
      </c>
      <c r="B5" s="3"/>
      <c r="C5" s="11" t="str">
        <f>IF(B5,B5&amp;"/"&amp;B$2,"-")</f>
        <v>-</v>
      </c>
      <c r="D5" s="1">
        <f>IF(B5,B$1*B$2/B5,0)</f>
        <v>0</v>
      </c>
      <c r="E5" s="3"/>
      <c r="F5" s="11" t="str">
        <f>IF(E5,E5&amp;"/"&amp;E$2,"-")</f>
        <v>-</v>
      </c>
      <c r="G5" s="1">
        <f>IF(E5,E$1*E$2/E5,0)</f>
        <v>0</v>
      </c>
      <c r="H5" s="3"/>
      <c r="I5" s="4" t="str">
        <f>IF(H5,H5&amp;"/"&amp;H$2,"-")</f>
        <v>-</v>
      </c>
      <c r="J5" s="1">
        <f>IF(H5,H$1*H$2/H5,0)</f>
        <v>0</v>
      </c>
      <c r="K5" s="3">
        <v>18</v>
      </c>
      <c r="L5" s="4" t="str">
        <f>IF(K5,K5&amp;"/"&amp;K$2,"-")</f>
        <v>18/18</v>
      </c>
      <c r="M5" s="1">
        <f>IF(K5,K$1*K$2/K5,0)</f>
        <v>1.3</v>
      </c>
      <c r="N5" s="3"/>
      <c r="O5" s="4" t="str">
        <f>IF(N5,N5&amp;"/"&amp;N$2,"-")</f>
        <v>-</v>
      </c>
      <c r="P5" s="1">
        <f>IF(N5,N$1*N$2/N5,0)</f>
        <v>0</v>
      </c>
      <c r="Q5" s="3"/>
      <c r="R5" s="4" t="str">
        <f>IF(Q5,Q5&amp;"/"&amp;Q$2,"-")</f>
        <v>-</v>
      </c>
      <c r="S5" s="1">
        <f>IF(Q5,Q$1*Q$2/Q5,0)</f>
        <v>0</v>
      </c>
      <c r="T5" s="3"/>
      <c r="U5" s="4" t="str">
        <f>IF(T5,T5&amp;"/"&amp;T$2,"-")</f>
        <v>-</v>
      </c>
      <c r="V5" s="1">
        <f>IF(T5,T$1*T$2/T5,0)</f>
        <v>0</v>
      </c>
      <c r="W5" s="3"/>
      <c r="X5" s="4" t="str">
        <f>IF(W5,W5&amp;"/"&amp;W$2,"-")</f>
        <v>-</v>
      </c>
      <c r="Y5" s="1">
        <f>IF(W5,W$1*W$2/W5,0)</f>
        <v>0</v>
      </c>
      <c r="Z5" s="3"/>
      <c r="AA5" s="4" t="str">
        <f>IF(Z5,Z5&amp;"/"&amp;Z$2,"-")</f>
        <v>-</v>
      </c>
      <c r="AB5" s="1">
        <f>IF(Z5,Z$1*Z$2/Z5,0)</f>
        <v>0</v>
      </c>
      <c r="AC5" s="3"/>
      <c r="AD5" s="4" t="str">
        <f>IF(AC5,AC5&amp;"/"&amp;AC$2,"-")</f>
        <v>-</v>
      </c>
      <c r="AE5" s="1">
        <f>IF(AC5,AC$1*AC$2/AC5,0)</f>
        <v>0</v>
      </c>
      <c r="AF5" s="3"/>
      <c r="AG5" s="4" t="str">
        <f>IF(AF5,AF5&amp;"/"&amp;AF$2,"-")</f>
        <v>-</v>
      </c>
      <c r="AH5" s="1">
        <f>IF(AF5,AF$1*AF$2/AF5,0)</f>
        <v>0</v>
      </c>
      <c r="AI5" s="3"/>
      <c r="AJ5" s="4" t="str">
        <f>IF(AI5,AI5&amp;"/"&amp;AI$2,"-")</f>
        <v>-</v>
      </c>
      <c r="AK5" s="1">
        <f>IF(AI5,AI$1*AI$2/AI5,0)</f>
        <v>0</v>
      </c>
      <c r="AL5" s="3"/>
      <c r="AM5" s="4" t="str">
        <f>IF(AL5,AL5&amp;"/"&amp;AL$2,"-")</f>
        <v>-</v>
      </c>
      <c r="AN5" s="1">
        <f>IF(AL5,AL$1*AL$2/AL5,0)</f>
        <v>0</v>
      </c>
      <c r="AO5" s="1">
        <f>SUM(D5,G5,J5,M5,P5,S5,V5,Y5,AB5,AE5,AH5,AK5,AN5)</f>
        <v>1.3</v>
      </c>
    </row>
    <row r="6" spans="1:41" x14ac:dyDescent="0.25">
      <c r="A6" s="5" t="s">
        <v>130</v>
      </c>
      <c r="B6" s="3"/>
      <c r="C6" s="11" t="str">
        <f>IF(B6,B6&amp;"/"&amp;B$2,"-")</f>
        <v>-</v>
      </c>
      <c r="D6" s="1">
        <f>IF(B6,B$1*B$2/B6,0)</f>
        <v>0</v>
      </c>
      <c r="E6" s="3">
        <v>22</v>
      </c>
      <c r="F6" s="11" t="str">
        <f>IF(E6,E6&amp;"/"&amp;E$2,"-")</f>
        <v>22/24</v>
      </c>
      <c r="G6" s="1">
        <f>IF(E6,E$1*E$2/E6,0)</f>
        <v>1.2000000000000002</v>
      </c>
      <c r="H6" s="3"/>
      <c r="I6" s="4" t="str">
        <f>IF(H6,H6&amp;"/"&amp;H$2,"-")</f>
        <v>-</v>
      </c>
      <c r="J6" s="1">
        <f>IF(H6,H$1*H$2/H6,0)</f>
        <v>0</v>
      </c>
      <c r="K6" s="3">
        <v>11</v>
      </c>
      <c r="L6" s="4" t="str">
        <f>IF(K6,K6&amp;"/"&amp;K$2,"-")</f>
        <v>11/18</v>
      </c>
      <c r="M6" s="1">
        <f>IF(K6,K$1*K$2/K6,0)</f>
        <v>2.1272727272727274</v>
      </c>
      <c r="N6" s="3"/>
      <c r="O6" s="4" t="str">
        <f>IF(N6,N6&amp;"/"&amp;N$2,"-")</f>
        <v>-</v>
      </c>
      <c r="P6" s="1">
        <f>IF(N6,N$1*N$2/N6,0)</f>
        <v>0</v>
      </c>
      <c r="Q6" s="3"/>
      <c r="R6" s="4" t="str">
        <f>IF(Q6,Q6&amp;"/"&amp;Q$2,"-")</f>
        <v>-</v>
      </c>
      <c r="S6" s="1">
        <f>IF(Q6,Q$1*Q$2/Q6,0)</f>
        <v>0</v>
      </c>
      <c r="T6" s="3"/>
      <c r="U6" s="4" t="str">
        <f>IF(T6,T6&amp;"/"&amp;T$2,"-")</f>
        <v>-</v>
      </c>
      <c r="V6" s="1">
        <f>IF(T6,T$1*T$2/T6,0)</f>
        <v>0</v>
      </c>
      <c r="W6" s="3"/>
      <c r="X6" s="4" t="str">
        <f>IF(W6,W6&amp;"/"&amp;W$2,"-")</f>
        <v>-</v>
      </c>
      <c r="Y6" s="1">
        <f>IF(W6,W$1*W$2/W6,0)</f>
        <v>0</v>
      </c>
      <c r="Z6" s="3"/>
      <c r="AA6" s="4" t="str">
        <f>IF(Z6,Z6&amp;"/"&amp;Z$2,"-")</f>
        <v>-</v>
      </c>
      <c r="AB6" s="1">
        <f>IF(Z6,Z$1*Z$2/Z6,0)</f>
        <v>0</v>
      </c>
      <c r="AC6" s="3"/>
      <c r="AD6" s="4" t="str">
        <f>IF(AC6,AC6&amp;"/"&amp;AC$2,"-")</f>
        <v>-</v>
      </c>
      <c r="AE6" s="1">
        <f>IF(AC6,AC$1*AC$2/AC6,0)</f>
        <v>0</v>
      </c>
      <c r="AF6" s="3"/>
      <c r="AG6" s="4" t="str">
        <f>IF(AF6,AF6&amp;"/"&amp;AF$2,"-")</f>
        <v>-</v>
      </c>
      <c r="AH6" s="1">
        <f>IF(AF6,AF$1*AF$2/AF6,0)</f>
        <v>0</v>
      </c>
      <c r="AI6" s="3"/>
      <c r="AJ6" s="4" t="str">
        <f>IF(AI6,AI6&amp;"/"&amp;AI$2,"-")</f>
        <v>-</v>
      </c>
      <c r="AK6" s="1">
        <f>IF(AI6,AI$1*AI$2/AI6,0)</f>
        <v>0</v>
      </c>
      <c r="AL6" s="3"/>
      <c r="AM6" s="4" t="str">
        <f>IF(AL6,AL6&amp;"/"&amp;AL$2,"-")</f>
        <v>-</v>
      </c>
      <c r="AN6" s="1">
        <f>IF(AL6,AL$1*AL$2/AL6,0)</f>
        <v>0</v>
      </c>
      <c r="AO6" s="1">
        <f>SUM(D6,G6,J6,M6,P6,S6,V6,Y6,AB6,AE6,AH6,AK6,AN6)</f>
        <v>3.3272727272727276</v>
      </c>
    </row>
    <row r="7" spans="1:41" x14ac:dyDescent="0.25">
      <c r="A7" s="5" t="s">
        <v>159</v>
      </c>
      <c r="B7" s="3"/>
      <c r="C7" s="11" t="str">
        <f>IF(B7,B7&amp;"/"&amp;B$2,"-")</f>
        <v>-</v>
      </c>
      <c r="D7" s="1">
        <f>IF(B7,B$1*B$2/B7,0)</f>
        <v>0</v>
      </c>
      <c r="E7" s="3">
        <v>6</v>
      </c>
      <c r="F7" s="11" t="str">
        <f>IF(E7,E7&amp;"/"&amp;E$2,"-")</f>
        <v>6/24</v>
      </c>
      <c r="G7" s="1">
        <f>IF(E7,E$1*E$2/E7,0)</f>
        <v>4.4000000000000004</v>
      </c>
      <c r="H7" s="3"/>
      <c r="I7" s="4" t="str">
        <f>IF(H7,H7&amp;"/"&amp;H$2,"-")</f>
        <v>-</v>
      </c>
      <c r="J7" s="1">
        <f>IF(H7,H$1*H$2/H7,0)</f>
        <v>0</v>
      </c>
      <c r="K7" s="3"/>
      <c r="L7" s="4" t="str">
        <f>IF(K7,K7&amp;"/"&amp;K$2,"-")</f>
        <v>-</v>
      </c>
      <c r="M7" s="1">
        <f>IF(K7,K$1*K$2/K7,0)</f>
        <v>0</v>
      </c>
      <c r="N7" s="3">
        <v>12</v>
      </c>
      <c r="O7" s="4" t="str">
        <f>IF(N7,N7&amp;"/"&amp;N$2,"-")</f>
        <v>12/20</v>
      </c>
      <c r="P7" s="1">
        <f>IF(N7,N$1*N$2/N7,0)</f>
        <v>2</v>
      </c>
      <c r="Q7" s="3">
        <v>6</v>
      </c>
      <c r="R7" s="4" t="str">
        <f>IF(Q7,Q7&amp;"/"&amp;Q$2,"-")</f>
        <v>6/14</v>
      </c>
      <c r="S7" s="1">
        <f>IF(Q7,Q$1*Q$2/Q7,0)</f>
        <v>2.5666666666666669</v>
      </c>
      <c r="T7" s="3">
        <v>5</v>
      </c>
      <c r="U7" s="4" t="str">
        <f>IF(T7,T7&amp;"/"&amp;T$2,"-")</f>
        <v>5/7</v>
      </c>
      <c r="V7" s="1">
        <f>IF(T7,T$1*T$2/T7,0)</f>
        <v>1.4</v>
      </c>
      <c r="W7" s="3">
        <v>24</v>
      </c>
      <c r="X7" s="4" t="str">
        <f>IF(W7,W7&amp;"/"&amp;W$2,"-")</f>
        <v>24/39</v>
      </c>
      <c r="Y7" s="1">
        <f>IF(W7,W$1*W$2/W7,0)</f>
        <v>2.03125</v>
      </c>
      <c r="Z7" s="3"/>
      <c r="AA7" s="4" t="str">
        <f>IF(Z7,Z7&amp;"/"&amp;Z$2,"-")</f>
        <v>-</v>
      </c>
      <c r="AB7" s="1">
        <f>IF(Z7,Z$1*Z$2/Z7,0)</f>
        <v>0</v>
      </c>
      <c r="AC7" s="3"/>
      <c r="AD7" s="4" t="str">
        <f>IF(AC7,AC7&amp;"/"&amp;AC$2,"-")</f>
        <v>-</v>
      </c>
      <c r="AE7" s="1">
        <f>IF(AC7,AC$1*AC$2/AC7,0)</f>
        <v>0</v>
      </c>
      <c r="AF7" s="3"/>
      <c r="AG7" s="4" t="str">
        <f>IF(AF7,AF7&amp;"/"&amp;AF$2,"-")</f>
        <v>-</v>
      </c>
      <c r="AH7" s="1">
        <f>IF(AF7,AF$1*AF$2/AF7,0)</f>
        <v>0</v>
      </c>
      <c r="AI7" s="3"/>
      <c r="AJ7" s="4" t="str">
        <f>IF(AI7,AI7&amp;"/"&amp;AI$2,"-")</f>
        <v>-</v>
      </c>
      <c r="AK7" s="1">
        <f>IF(AI7,AI$1*AI$2/AI7,0)</f>
        <v>0</v>
      </c>
      <c r="AL7" s="3"/>
      <c r="AM7" s="4" t="str">
        <f>IF(AL7,AL7&amp;"/"&amp;AL$2,"-")</f>
        <v>-</v>
      </c>
      <c r="AN7" s="1">
        <f>IF(AL7,AL$1*AL$2/AL7,0)</f>
        <v>0</v>
      </c>
      <c r="AO7" s="1">
        <f>SUM(D7,G7,J7,M7,P7,S7,V7,Y7,AB7,AE7,AH7,AK7,AN7)</f>
        <v>12.397916666666667</v>
      </c>
    </row>
    <row r="8" spans="1:41" x14ac:dyDescent="0.25">
      <c r="A8" s="5" t="s">
        <v>160</v>
      </c>
      <c r="B8" s="3"/>
      <c r="C8" s="11" t="str">
        <f>IF(B8,B8&amp;"/"&amp;B$2,"-")</f>
        <v>-</v>
      </c>
      <c r="D8" s="1">
        <f>IF(B8,B$1*B$2/B8,0)</f>
        <v>0</v>
      </c>
      <c r="E8" s="3">
        <v>23</v>
      </c>
      <c r="F8" s="11" t="str">
        <f>IF(E8,E8&amp;"/"&amp;E$2,"-")</f>
        <v>23/24</v>
      </c>
      <c r="G8" s="1">
        <f>IF(E8,E$1*E$2/E8,0)</f>
        <v>1.1478260869565218</v>
      </c>
      <c r="H8" s="3"/>
      <c r="I8" s="4" t="str">
        <f>IF(H8,H8&amp;"/"&amp;H$2,"-")</f>
        <v>-</v>
      </c>
      <c r="J8" s="1">
        <f>IF(H8,H$1*H$2/H8,0)</f>
        <v>0</v>
      </c>
      <c r="K8" s="3"/>
      <c r="L8" s="4" t="str">
        <f>IF(K8,K8&amp;"/"&amp;K$2,"-")</f>
        <v>-</v>
      </c>
      <c r="M8" s="1">
        <f>IF(K8,K$1*K$2/K8,0)</f>
        <v>0</v>
      </c>
      <c r="N8" s="3"/>
      <c r="O8" s="4" t="str">
        <f>IF(N8,N8&amp;"/"&amp;N$2,"-")</f>
        <v>-</v>
      </c>
      <c r="P8" s="1">
        <f>IF(N8,N$1*N$2/N8,0)</f>
        <v>0</v>
      </c>
      <c r="Q8" s="3"/>
      <c r="R8" s="4" t="str">
        <f>IF(Q8,Q8&amp;"/"&amp;Q$2,"-")</f>
        <v>-</v>
      </c>
      <c r="S8" s="1">
        <f>IF(Q8,Q$1*Q$2/Q8,0)</f>
        <v>0</v>
      </c>
      <c r="T8" s="3"/>
      <c r="U8" s="4" t="str">
        <f>IF(T8,T8&amp;"/"&amp;T$2,"-")</f>
        <v>-</v>
      </c>
      <c r="V8" s="1">
        <f>IF(T8,T$1*T$2/T8,0)</f>
        <v>0</v>
      </c>
      <c r="W8" s="3"/>
      <c r="X8" s="4" t="str">
        <f>IF(W8,W8&amp;"/"&amp;W$2,"-")</f>
        <v>-</v>
      </c>
      <c r="Y8" s="1">
        <f>IF(W8,W$1*W$2/W8,0)</f>
        <v>0</v>
      </c>
      <c r="Z8" s="3"/>
      <c r="AA8" s="4" t="str">
        <f>IF(Z8,Z8&amp;"/"&amp;Z$2,"-")</f>
        <v>-</v>
      </c>
      <c r="AB8" s="1">
        <f>IF(Z8,Z$1*Z$2/Z8,0)</f>
        <v>0</v>
      </c>
      <c r="AC8" s="3"/>
      <c r="AD8" s="4" t="str">
        <f>IF(AC8,AC8&amp;"/"&amp;AC$2,"-")</f>
        <v>-</v>
      </c>
      <c r="AE8" s="1">
        <f>IF(AC8,AC$1*AC$2/AC8,0)</f>
        <v>0</v>
      </c>
      <c r="AF8" s="3"/>
      <c r="AG8" s="4" t="str">
        <f>IF(AF8,AF8&amp;"/"&amp;AF$2,"-")</f>
        <v>-</v>
      </c>
      <c r="AH8" s="1">
        <f>IF(AF8,AF$1*AF$2/AF8,0)</f>
        <v>0</v>
      </c>
      <c r="AI8" s="3"/>
      <c r="AJ8" s="4" t="str">
        <f>IF(AI8,AI8&amp;"/"&amp;AI$2,"-")</f>
        <v>-</v>
      </c>
      <c r="AK8" s="1">
        <f>IF(AI8,AI$1*AI$2/AI8,0)</f>
        <v>0</v>
      </c>
      <c r="AL8" s="3"/>
      <c r="AM8" s="4" t="str">
        <f>IF(AL8,AL8&amp;"/"&amp;AL$2,"-")</f>
        <v>-</v>
      </c>
      <c r="AN8" s="1">
        <f>IF(AL8,AL$1*AL$2/AL8,0)</f>
        <v>0</v>
      </c>
      <c r="AO8" s="1">
        <f>SUM(D8,G8,J8,M8,P8,S8,V8,Y8,AB8,AE8,AH8,AK8,AN8)</f>
        <v>1.1478260869565218</v>
      </c>
    </row>
    <row r="9" spans="1:41" x14ac:dyDescent="0.25">
      <c r="A9" s="5" t="s">
        <v>129</v>
      </c>
      <c r="B9" s="3"/>
      <c r="C9" s="11" t="str">
        <f>IF(B9,B9&amp;"/"&amp;B$2,"-")</f>
        <v>-</v>
      </c>
      <c r="D9" s="1">
        <f>IF(B9,B$1*B$2/B9,0)</f>
        <v>0</v>
      </c>
      <c r="E9" s="3">
        <v>11</v>
      </c>
      <c r="F9" s="11" t="str">
        <f>IF(E9,E9&amp;"/"&amp;E$2,"-")</f>
        <v>11/24</v>
      </c>
      <c r="G9" s="1">
        <f>IF(E9,E$1*E$2/E9,0)</f>
        <v>2.4000000000000004</v>
      </c>
      <c r="H9" s="3"/>
      <c r="I9" s="4" t="str">
        <f>IF(H9,H9&amp;"/"&amp;H$2,"-")</f>
        <v>-</v>
      </c>
      <c r="J9" s="1">
        <f>IF(H9,H$1*H$2/H9,0)</f>
        <v>0</v>
      </c>
      <c r="K9" s="3">
        <v>5</v>
      </c>
      <c r="L9" s="4" t="str">
        <f>IF(K9,K9&amp;"/"&amp;K$2,"-")</f>
        <v>5/18</v>
      </c>
      <c r="M9" s="1">
        <f>IF(K9,K$1*K$2/K9,0)</f>
        <v>4.6800000000000006</v>
      </c>
      <c r="N9" s="3"/>
      <c r="O9" s="4" t="str">
        <f>IF(N9,N9&amp;"/"&amp;N$2,"-")</f>
        <v>-</v>
      </c>
      <c r="P9" s="1">
        <f>IF(N9,N$1*N$2/N9,0)</f>
        <v>0</v>
      </c>
      <c r="Q9" s="3">
        <v>10</v>
      </c>
      <c r="R9" s="4" t="str">
        <f>IF(Q9,Q9&amp;"/"&amp;Q$2,"-")</f>
        <v>10/14</v>
      </c>
      <c r="S9" s="1">
        <f>IF(Q9,Q$1*Q$2/Q9,0)</f>
        <v>1.5400000000000003</v>
      </c>
      <c r="T9" s="3"/>
      <c r="U9" s="4" t="str">
        <f>IF(T9,T9&amp;"/"&amp;T$2,"-")</f>
        <v>-</v>
      </c>
      <c r="V9" s="1">
        <f>IF(T9,T$1*T$2/T9,0)</f>
        <v>0</v>
      </c>
      <c r="W9" s="3">
        <v>30</v>
      </c>
      <c r="X9" s="4" t="str">
        <f>IF(W9,W9&amp;"/"&amp;W$2,"-")</f>
        <v>30/39</v>
      </c>
      <c r="Y9" s="1">
        <f>IF(W9,W$1*W$2/W9,0)</f>
        <v>1.625</v>
      </c>
      <c r="Z9" s="3"/>
      <c r="AA9" s="4" t="str">
        <f>IF(Z9,Z9&amp;"/"&amp;Z$2,"-")</f>
        <v>-</v>
      </c>
      <c r="AB9" s="1">
        <f>IF(Z9,Z$1*Z$2/Z9,0)</f>
        <v>0</v>
      </c>
      <c r="AC9" s="3"/>
      <c r="AD9" s="4" t="str">
        <f>IF(AC9,AC9&amp;"/"&amp;AC$2,"-")</f>
        <v>-</v>
      </c>
      <c r="AE9" s="1">
        <f>IF(AC9,AC$1*AC$2/AC9,0)</f>
        <v>0</v>
      </c>
      <c r="AF9" s="3"/>
      <c r="AG9" s="4" t="str">
        <f>IF(AF9,AF9&amp;"/"&amp;AF$2,"-")</f>
        <v>-</v>
      </c>
      <c r="AH9" s="1">
        <f>IF(AF9,AF$1*AF$2/AF9,0)</f>
        <v>0</v>
      </c>
      <c r="AI9" s="3"/>
      <c r="AJ9" s="4" t="str">
        <f>IF(AI9,AI9&amp;"/"&amp;AI$2,"-")</f>
        <v>-</v>
      </c>
      <c r="AK9" s="1">
        <f>IF(AI9,AI$1*AI$2/AI9,0)</f>
        <v>0</v>
      </c>
      <c r="AL9" s="3"/>
      <c r="AM9" s="4" t="str">
        <f>IF(AL9,AL9&amp;"/"&amp;AL$2,"-")</f>
        <v>-</v>
      </c>
      <c r="AN9" s="1">
        <f>IF(AL9,AL$1*AL$2/AL9,0)</f>
        <v>0</v>
      </c>
      <c r="AO9" s="1">
        <f>SUM(D9,G9,J9,M9,P9,S9,V9,Y9,AB9,AE9,AH9,AK9,AN9)</f>
        <v>10.245000000000001</v>
      </c>
    </row>
    <row r="10" spans="1:41" x14ac:dyDescent="0.25">
      <c r="A10" s="5" t="s">
        <v>128</v>
      </c>
      <c r="B10" s="3"/>
      <c r="C10" s="11" t="str">
        <f>IF(B10,B10&amp;"/"&amp;B$2,"-")</f>
        <v>-</v>
      </c>
      <c r="D10" s="1">
        <f>IF(B10,B$1*B$2/B10,0)</f>
        <v>0</v>
      </c>
      <c r="E10" s="3"/>
      <c r="F10" s="11" t="str">
        <f>IF(E10,E10&amp;"/"&amp;E$2,"-")</f>
        <v>-</v>
      </c>
      <c r="G10" s="1">
        <f>IF(E10,E$1*E$2/E10,0)</f>
        <v>0</v>
      </c>
      <c r="H10" s="3"/>
      <c r="I10" s="4" t="str">
        <f>IF(H10,H10&amp;"/"&amp;H$2,"-")</f>
        <v>-</v>
      </c>
      <c r="J10" s="1">
        <f>IF(H10,H$1*H$2/H10,0)</f>
        <v>0</v>
      </c>
      <c r="K10" s="3">
        <v>4</v>
      </c>
      <c r="L10" s="4" t="str">
        <f>IF(K10,K10&amp;"/"&amp;K$2,"-")</f>
        <v>4/18</v>
      </c>
      <c r="M10" s="1">
        <f>IF(K10,K$1*K$2/K10,0)</f>
        <v>5.8500000000000005</v>
      </c>
      <c r="N10" s="3"/>
      <c r="O10" s="4" t="str">
        <f>IF(N10,N10&amp;"/"&amp;N$2,"-")</f>
        <v>-</v>
      </c>
      <c r="P10" s="1">
        <f>IF(N10,N$1*N$2/N10,0)</f>
        <v>0</v>
      </c>
      <c r="Q10" s="3"/>
      <c r="R10" s="4" t="str">
        <f>IF(Q10,Q10&amp;"/"&amp;Q$2,"-")</f>
        <v>-</v>
      </c>
      <c r="S10" s="1">
        <f>IF(Q10,Q$1*Q$2/Q10,0)</f>
        <v>0</v>
      </c>
      <c r="T10" s="3"/>
      <c r="U10" s="4" t="str">
        <f>IF(T10,T10&amp;"/"&amp;T$2,"-")</f>
        <v>-</v>
      </c>
      <c r="V10" s="1">
        <f>IF(T10,T$1*T$2/T10,0)</f>
        <v>0</v>
      </c>
      <c r="W10" s="3"/>
      <c r="X10" s="4" t="str">
        <f>IF(W10,W10&amp;"/"&amp;W$2,"-")</f>
        <v>-</v>
      </c>
      <c r="Y10" s="1">
        <f>IF(W10,W$1*W$2/W10,0)</f>
        <v>0</v>
      </c>
      <c r="Z10" s="3"/>
      <c r="AA10" s="4" t="str">
        <f>IF(Z10,Z10&amp;"/"&amp;Z$2,"-")</f>
        <v>-</v>
      </c>
      <c r="AB10" s="1">
        <f>IF(Z10,Z$1*Z$2/Z10,0)</f>
        <v>0</v>
      </c>
      <c r="AC10" s="3"/>
      <c r="AD10" s="4" t="str">
        <f>IF(AC10,AC10&amp;"/"&amp;AC$2,"-")</f>
        <v>-</v>
      </c>
      <c r="AE10" s="1">
        <f>IF(AC10,AC$1*AC$2/AC10,0)</f>
        <v>0</v>
      </c>
      <c r="AF10" s="3"/>
      <c r="AG10" s="4" t="str">
        <f>IF(AF10,AF10&amp;"/"&amp;AF$2,"-")</f>
        <v>-</v>
      </c>
      <c r="AH10" s="1">
        <f>IF(AF10,AF$1*AF$2/AF10,0)</f>
        <v>0</v>
      </c>
      <c r="AI10" s="3"/>
      <c r="AJ10" s="4" t="str">
        <f>IF(AI10,AI10&amp;"/"&amp;AI$2,"-")</f>
        <v>-</v>
      </c>
      <c r="AK10" s="1">
        <f>IF(AI10,AI$1*AI$2/AI10,0)</f>
        <v>0</v>
      </c>
      <c r="AL10" s="3"/>
      <c r="AM10" s="4" t="str">
        <f>IF(AL10,AL10&amp;"/"&amp;AL$2,"-")</f>
        <v>-</v>
      </c>
      <c r="AN10" s="1">
        <f>IF(AL10,AL$1*AL$2/AL10,0)</f>
        <v>0</v>
      </c>
      <c r="AO10" s="1">
        <f>SUM(D10,G10,J10,M10,P10,S10,V10,Y10,AB10,AE10,AH10,AK10,AN10)</f>
        <v>5.8500000000000005</v>
      </c>
    </row>
    <row r="11" spans="1:41" x14ac:dyDescent="0.25">
      <c r="A11" s="5" t="s">
        <v>133</v>
      </c>
      <c r="B11" s="3"/>
      <c r="C11" s="11" t="str">
        <f>IF(B11,B11&amp;"/"&amp;B$2,"-")</f>
        <v>-</v>
      </c>
      <c r="D11" s="1">
        <f>IF(B11,B$1*B$2/B11,0)</f>
        <v>0</v>
      </c>
      <c r="E11" s="3"/>
      <c r="F11" s="11" t="str">
        <f>IF(E11,E11&amp;"/"&amp;E$2,"-")</f>
        <v>-</v>
      </c>
      <c r="G11" s="1">
        <f>IF(E11,E$1*E$2/E11,0)</f>
        <v>0</v>
      </c>
      <c r="H11" s="3"/>
      <c r="I11" s="4" t="str">
        <f>IF(H11,H11&amp;"/"&amp;H$2,"-")</f>
        <v>-</v>
      </c>
      <c r="J11" s="1">
        <f>IF(H11,H$1*H$2/H11,0)</f>
        <v>0</v>
      </c>
      <c r="K11" s="3">
        <v>17</v>
      </c>
      <c r="L11" s="4" t="str">
        <f>IF(K11,K11&amp;"/"&amp;K$2,"-")</f>
        <v>17/18</v>
      </c>
      <c r="M11" s="1">
        <f>IF(K11,K$1*K$2/K11,0)</f>
        <v>1.3764705882352943</v>
      </c>
      <c r="N11" s="3"/>
      <c r="O11" s="4" t="str">
        <f>IF(N11,N11&amp;"/"&amp;N$2,"-")</f>
        <v>-</v>
      </c>
      <c r="P11" s="1">
        <f>IF(N11,N$1*N$2/N11,0)</f>
        <v>0</v>
      </c>
      <c r="Q11" s="3"/>
      <c r="R11" s="4" t="str">
        <f>IF(Q11,Q11&amp;"/"&amp;Q$2,"-")</f>
        <v>-</v>
      </c>
      <c r="S11" s="1">
        <f>IF(Q11,Q$1*Q$2/Q11,0)</f>
        <v>0</v>
      </c>
      <c r="T11" s="3"/>
      <c r="U11" s="4" t="str">
        <f>IF(T11,T11&amp;"/"&amp;T$2,"-")</f>
        <v>-</v>
      </c>
      <c r="V11" s="1">
        <f>IF(T11,T$1*T$2/T11,0)</f>
        <v>0</v>
      </c>
      <c r="W11" s="3"/>
      <c r="X11" s="4" t="str">
        <f>IF(W11,W11&amp;"/"&amp;W$2,"-")</f>
        <v>-</v>
      </c>
      <c r="Y11" s="1">
        <f>IF(W11,W$1*W$2/W11,0)</f>
        <v>0</v>
      </c>
      <c r="Z11" s="3"/>
      <c r="AA11" s="4" t="str">
        <f>IF(Z11,Z11&amp;"/"&amp;Z$2,"-")</f>
        <v>-</v>
      </c>
      <c r="AB11" s="1">
        <f>IF(Z11,Z$1*Z$2/Z11,0)</f>
        <v>0</v>
      </c>
      <c r="AC11" s="3"/>
      <c r="AD11" s="4" t="str">
        <f>IF(AC11,AC11&amp;"/"&amp;AC$2,"-")</f>
        <v>-</v>
      </c>
      <c r="AE11" s="1">
        <f>IF(AC11,AC$1*AC$2/AC11,0)</f>
        <v>0</v>
      </c>
      <c r="AF11" s="3"/>
      <c r="AG11" s="4" t="str">
        <f>IF(AF11,AF11&amp;"/"&amp;AF$2,"-")</f>
        <v>-</v>
      </c>
      <c r="AH11" s="1">
        <f>IF(AF11,AF$1*AF$2/AF11,0)</f>
        <v>0</v>
      </c>
      <c r="AI11" s="3"/>
      <c r="AJ11" s="4" t="str">
        <f>IF(AI11,AI11&amp;"/"&amp;AI$2,"-")</f>
        <v>-</v>
      </c>
      <c r="AK11" s="1">
        <f>IF(AI11,AI$1*AI$2/AI11,0)</f>
        <v>0</v>
      </c>
      <c r="AL11" s="3"/>
      <c r="AM11" s="4" t="str">
        <f>IF(AL11,AL11&amp;"/"&amp;AL$2,"-")</f>
        <v>-</v>
      </c>
      <c r="AN11" s="1">
        <f>IF(AL11,AL$1*AL$2/AL11,0)</f>
        <v>0</v>
      </c>
      <c r="AO11" s="1">
        <f>SUM(D11,G11,J11,M11,P11,S11,V11,Y11,AB11,AE11,AH11,AK11,AN11)</f>
        <v>1.3764705882352943</v>
      </c>
    </row>
    <row r="12" spans="1:41" x14ac:dyDescent="0.25">
      <c r="A12" s="5" t="s">
        <v>131</v>
      </c>
      <c r="B12" s="3"/>
      <c r="C12" s="11" t="str">
        <f>IF(B12,B12&amp;"/"&amp;B$2,"-")</f>
        <v>-</v>
      </c>
      <c r="D12" s="1">
        <f>IF(B12,B$1*B$2/B12,0)</f>
        <v>0</v>
      </c>
      <c r="E12" s="3"/>
      <c r="F12" s="11" t="str">
        <f>IF(E12,E12&amp;"/"&amp;E$2,"-")</f>
        <v>-</v>
      </c>
      <c r="G12" s="1">
        <f>IF(E12,E$1*E$2/E12,0)</f>
        <v>0</v>
      </c>
      <c r="H12" s="3"/>
      <c r="I12" s="4" t="str">
        <f>IF(H12,H12&amp;"/"&amp;H$2,"-")</f>
        <v>-</v>
      </c>
      <c r="J12" s="1">
        <f>IF(H12,H$1*H$2/H12,0)</f>
        <v>0</v>
      </c>
      <c r="K12" s="3">
        <v>13</v>
      </c>
      <c r="L12" s="4" t="str">
        <f>IF(K12,K12&amp;"/"&amp;K$2,"-")</f>
        <v>13/18</v>
      </c>
      <c r="M12" s="1">
        <f>IF(K12,K$1*K$2/K12,0)</f>
        <v>1.8000000000000003</v>
      </c>
      <c r="N12" s="3"/>
      <c r="O12" s="4" t="str">
        <f>IF(N12,N12&amp;"/"&amp;N$2,"-")</f>
        <v>-</v>
      </c>
      <c r="P12" s="1">
        <f>IF(N12,N$1*N$2/N12,0)</f>
        <v>0</v>
      </c>
      <c r="Q12" s="3"/>
      <c r="R12" s="4" t="str">
        <f>IF(Q12,Q12&amp;"/"&amp;Q$2,"-")</f>
        <v>-</v>
      </c>
      <c r="S12" s="1">
        <f>IF(Q12,Q$1*Q$2/Q12,0)</f>
        <v>0</v>
      </c>
      <c r="T12" s="3">
        <v>7</v>
      </c>
      <c r="U12" s="4" t="str">
        <f>IF(T12,T12&amp;"/"&amp;T$2,"-")</f>
        <v>7/7</v>
      </c>
      <c r="V12" s="1">
        <f>IF(T12,T$1*T$2/T12,0)</f>
        <v>1</v>
      </c>
      <c r="W12" s="3"/>
      <c r="X12" s="4" t="str">
        <f>IF(W12,W12&amp;"/"&amp;W$2,"-")</f>
        <v>-</v>
      </c>
      <c r="Y12" s="1">
        <f>IF(W12,W$1*W$2/W12,0)</f>
        <v>0</v>
      </c>
      <c r="Z12" s="3"/>
      <c r="AA12" s="4" t="str">
        <f>IF(Z12,Z12&amp;"/"&amp;Z$2,"-")</f>
        <v>-</v>
      </c>
      <c r="AB12" s="1">
        <f>IF(Z12,Z$1*Z$2/Z12,0)</f>
        <v>0</v>
      </c>
      <c r="AC12" s="3"/>
      <c r="AD12" s="4" t="str">
        <f>IF(AC12,AC12&amp;"/"&amp;AC$2,"-")</f>
        <v>-</v>
      </c>
      <c r="AE12" s="1">
        <f>IF(AC12,AC$1*AC$2/AC12,0)</f>
        <v>0</v>
      </c>
      <c r="AF12" s="3"/>
      <c r="AG12" s="4" t="str">
        <f>IF(AF12,AF12&amp;"/"&amp;AF$2,"-")</f>
        <v>-</v>
      </c>
      <c r="AH12" s="1">
        <f>IF(AF12,AF$1*AF$2/AF12,0)</f>
        <v>0</v>
      </c>
      <c r="AI12" s="3"/>
      <c r="AJ12" s="4" t="str">
        <f>IF(AI12,AI12&amp;"/"&amp;AI$2,"-")</f>
        <v>-</v>
      </c>
      <c r="AK12" s="1">
        <f>IF(AI12,AI$1*AI$2/AI12,0)</f>
        <v>0</v>
      </c>
      <c r="AL12" s="3"/>
      <c r="AM12" s="4" t="str">
        <f>IF(AL12,AL12&amp;"/"&amp;AL$2,"-")</f>
        <v>-</v>
      </c>
      <c r="AN12" s="1">
        <f>IF(AL12,AL$1*AL$2/AL12,0)</f>
        <v>0</v>
      </c>
      <c r="AO12" s="1">
        <f>SUM(D12,G12,J12,M12,P12,S12,V12,Y12,AB12,AE12,AH12,AK12,AN12)</f>
        <v>2.8000000000000003</v>
      </c>
    </row>
    <row r="13" spans="1:41" x14ac:dyDescent="0.25">
      <c r="A13" s="5" t="s">
        <v>127</v>
      </c>
      <c r="B13" s="3"/>
      <c r="C13" s="4" t="str">
        <f>IF(B13,B13&amp;"/"&amp;B$2,"-")</f>
        <v>-</v>
      </c>
      <c r="D13" s="1">
        <f>IF(B13,B$1*B$2/B13,0)</f>
        <v>0</v>
      </c>
      <c r="E13" s="3"/>
      <c r="F13" s="4" t="str">
        <f>IF(E13,E13&amp;"/"&amp;E$2,"-")</f>
        <v>-</v>
      </c>
      <c r="G13" s="1">
        <f>IF(E13,E$1*E$2/E13,0)</f>
        <v>0</v>
      </c>
      <c r="H13" s="3"/>
      <c r="I13" s="4" t="str">
        <f>IF(H13,H13&amp;"/"&amp;H$2,"-")</f>
        <v>-</v>
      </c>
      <c r="J13" s="1">
        <f>IF(H13,H$1*H$2/H13,0)</f>
        <v>0</v>
      </c>
      <c r="K13" s="3">
        <v>3</v>
      </c>
      <c r="L13" s="4" t="str">
        <f>IF(K13,K13&amp;"/"&amp;K$2,"-")</f>
        <v>3/18</v>
      </c>
      <c r="M13" s="1">
        <f>IF(K13,K$1*K$2/K13,0)</f>
        <v>7.8000000000000007</v>
      </c>
      <c r="N13" s="3"/>
      <c r="O13" s="4" t="str">
        <f>IF(N13,N13&amp;"/"&amp;N$2,"-")</f>
        <v>-</v>
      </c>
      <c r="P13" s="1">
        <f>IF(N13,N$1*N$2/N13,0)</f>
        <v>0</v>
      </c>
      <c r="Q13" s="3"/>
      <c r="R13" s="4" t="str">
        <f>IF(Q13,Q13&amp;"/"&amp;Q$2,"-")</f>
        <v>-</v>
      </c>
      <c r="S13" s="1">
        <f>IF(Q13,Q$1*Q$2/Q13,0)</f>
        <v>0</v>
      </c>
      <c r="T13" s="3">
        <v>4</v>
      </c>
      <c r="U13" s="4" t="str">
        <f>IF(T13,T13&amp;"/"&amp;T$2,"-")</f>
        <v>4/7</v>
      </c>
      <c r="V13" s="1">
        <f>IF(T13,T$1*T$2/T13,0)</f>
        <v>1.75</v>
      </c>
      <c r="W13" s="3">
        <v>22</v>
      </c>
      <c r="X13" s="4" t="str">
        <f>IF(W13,W13&amp;"/"&amp;W$2,"-")</f>
        <v>22/39</v>
      </c>
      <c r="Y13" s="1">
        <f>IF(W13,W$1*W$2/W13,0)</f>
        <v>2.2159090909090908</v>
      </c>
      <c r="Z13" s="3">
        <v>5</v>
      </c>
      <c r="AA13" s="4" t="str">
        <f>IF(Z13,Z13&amp;"/"&amp;Z$2,"-")</f>
        <v>5/11</v>
      </c>
      <c r="AB13" s="1">
        <f>IF(Z13,Z$1*Z$2/Z13,0)</f>
        <v>2.2000000000000002</v>
      </c>
      <c r="AC13" s="3">
        <v>3</v>
      </c>
      <c r="AD13" s="4" t="str">
        <f>IF(AC13,AC13&amp;"/"&amp;AC$2,"-")</f>
        <v>3/7</v>
      </c>
      <c r="AE13" s="1">
        <f>IF(AC13,AC$1*AC$2/AC13,0)</f>
        <v>2.5666666666666669</v>
      </c>
      <c r="AF13" s="3"/>
      <c r="AG13" s="4" t="str">
        <f>IF(AF13,AF13&amp;"/"&amp;AF$2,"-")</f>
        <v>-</v>
      </c>
      <c r="AH13" s="1">
        <f>IF(AF13,AF$1*AF$2/AF13,0)</f>
        <v>0</v>
      </c>
      <c r="AI13" s="3"/>
      <c r="AJ13" s="4" t="str">
        <f>IF(AI13,AI13&amp;"/"&amp;AI$2,"-")</f>
        <v>-</v>
      </c>
      <c r="AK13" s="1">
        <f>IF(AI13,AI$1*AI$2/AI13,0)</f>
        <v>0</v>
      </c>
      <c r="AL13" s="3">
        <v>25</v>
      </c>
      <c r="AM13" s="4" t="str">
        <f>IF(AL13,AL13&amp;"/"&amp;AL$2,"-")</f>
        <v>25/59</v>
      </c>
      <c r="AN13" s="1">
        <f>IF(AL13,AL$1*AL$2/AL13,0)</f>
        <v>3.0680000000000001</v>
      </c>
      <c r="AO13" s="1">
        <f>SUM(D13,G13,J13,M13,P13,S13,V13,Y13,AB13,AE13,AH13,AK13,AN13)</f>
        <v>19.600575757575758</v>
      </c>
    </row>
    <row r="14" spans="1:41" x14ac:dyDescent="0.25">
      <c r="A14" s="5"/>
      <c r="B14" s="3"/>
      <c r="C14" s="11"/>
      <c r="D14" s="1"/>
      <c r="E14" s="3"/>
      <c r="F14" s="11"/>
      <c r="G14" s="1"/>
      <c r="H14" s="3"/>
      <c r="I14" s="4"/>
      <c r="J14" s="1"/>
      <c r="K14" s="3"/>
      <c r="L14" s="4"/>
      <c r="M14" s="1"/>
      <c r="N14" s="3"/>
      <c r="O14" s="4"/>
      <c r="P14" s="1"/>
      <c r="Q14" s="3"/>
      <c r="R14" s="4"/>
      <c r="S14" s="1"/>
      <c r="T14" s="3"/>
      <c r="U14" s="4"/>
      <c r="V14" s="1"/>
      <c r="W14" s="3"/>
      <c r="X14" s="4"/>
      <c r="Y14" s="1"/>
      <c r="Z14" s="3"/>
      <c r="AA14" s="4"/>
      <c r="AB14" s="1"/>
      <c r="AC14" s="3"/>
      <c r="AD14" s="4"/>
      <c r="AE14" s="1"/>
      <c r="AF14" s="3"/>
      <c r="AG14" s="4"/>
      <c r="AH14" s="1"/>
      <c r="AI14" s="3"/>
      <c r="AJ14" s="4"/>
      <c r="AK14" s="1"/>
      <c r="AL14" s="3"/>
      <c r="AM14" s="4"/>
      <c r="AN14" s="1"/>
      <c r="AO14" s="1"/>
    </row>
  </sheetData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52D1F-4B30-4C8B-B35C-65D165B31EB3}">
  <sheetPr codeName="Feuil17"/>
  <dimension ref="A1:AO23"/>
  <sheetViews>
    <sheetView showGridLines="0" showRowColHeaders="0" topLeftCell="A3" workbookViewId="0">
      <selection activeCell="A3" sqref="A3"/>
    </sheetView>
  </sheetViews>
  <sheetFormatPr baseColWidth="10" defaultColWidth="20.7109375" defaultRowHeight="15" x14ac:dyDescent="0.25"/>
  <cols>
    <col min="1" max="1" width="30.7109375" style="6" customWidth="1"/>
    <col min="2" max="2" width="20.7109375" style="8" hidden="1" customWidth="1"/>
    <col min="3" max="4" width="20.7109375" style="8" customWidth="1"/>
    <col min="5" max="5" width="20.7109375" style="8" hidden="1" customWidth="1"/>
    <col min="6" max="7" width="20.7109375" style="8" customWidth="1"/>
    <col min="8" max="8" width="20.7109375" style="8" hidden="1" customWidth="1"/>
    <col min="9" max="10" width="20.7109375" style="8" customWidth="1"/>
    <col min="11" max="11" width="20.7109375" style="8" hidden="1" customWidth="1"/>
    <col min="12" max="13" width="20.7109375" style="8" customWidth="1"/>
    <col min="14" max="14" width="20.7109375" style="8" hidden="1" customWidth="1"/>
    <col min="15" max="16" width="20.7109375" style="8" customWidth="1"/>
    <col min="17" max="17" width="20.7109375" style="8" hidden="1" customWidth="1"/>
    <col min="18" max="19" width="20.7109375" style="8" customWidth="1"/>
    <col min="20" max="20" width="20.7109375" style="8" hidden="1" customWidth="1"/>
    <col min="21" max="22" width="20.7109375" style="8" customWidth="1"/>
    <col min="23" max="23" width="20.7109375" style="8" hidden="1" customWidth="1"/>
    <col min="24" max="25" width="20.7109375" style="8" customWidth="1"/>
    <col min="26" max="26" width="20.7109375" style="8" hidden="1" customWidth="1"/>
    <col min="27" max="28" width="20.7109375" style="8" customWidth="1"/>
    <col min="29" max="29" width="20.7109375" style="8" hidden="1" customWidth="1"/>
    <col min="30" max="31" width="20.7109375" style="8" customWidth="1"/>
    <col min="32" max="32" width="20.7109375" style="8" hidden="1" customWidth="1"/>
    <col min="33" max="34" width="20.7109375" style="8" customWidth="1"/>
    <col min="35" max="38" width="20.7109375" style="8" hidden="1" customWidth="1"/>
    <col min="39" max="40" width="20.7109375" style="8" customWidth="1"/>
    <col min="41" max="16384" width="20.7109375" style="8"/>
  </cols>
  <sheetData>
    <row r="1" spans="1:41" ht="15" hidden="1" customHeight="1" x14ac:dyDescent="0.25">
      <c r="A1" s="6" t="s">
        <v>1</v>
      </c>
      <c r="B1" s="1">
        <v>1.2</v>
      </c>
      <c r="E1" s="1">
        <v>1.1000000000000001</v>
      </c>
      <c r="F1" s="1"/>
      <c r="H1" s="1">
        <v>1.2</v>
      </c>
      <c r="I1" s="1"/>
      <c r="K1" s="1">
        <v>1.3</v>
      </c>
      <c r="L1" s="1"/>
      <c r="N1" s="1">
        <v>1.2</v>
      </c>
      <c r="O1" s="1"/>
      <c r="Q1" s="1">
        <v>1.1000000000000001</v>
      </c>
      <c r="R1" s="1"/>
      <c r="T1" s="1">
        <v>1</v>
      </c>
      <c r="U1" s="1"/>
      <c r="W1" s="1">
        <v>1.25</v>
      </c>
      <c r="X1" s="1"/>
      <c r="Z1" s="1">
        <v>1</v>
      </c>
      <c r="AA1" s="1"/>
      <c r="AC1" s="1">
        <v>1.1000000000000001</v>
      </c>
      <c r="AD1" s="1"/>
      <c r="AF1" s="1">
        <v>1.2</v>
      </c>
      <c r="AG1" s="1"/>
      <c r="AI1" s="1">
        <v>1</v>
      </c>
      <c r="AJ1" s="1"/>
      <c r="AL1" s="1">
        <v>1.3</v>
      </c>
      <c r="AM1" s="1"/>
    </row>
    <row r="2" spans="1:41" ht="15" hidden="1" customHeight="1" x14ac:dyDescent="0.25">
      <c r="A2" s="6" t="s">
        <v>2</v>
      </c>
      <c r="B2" s="3">
        <v>67</v>
      </c>
      <c r="E2" s="3">
        <v>32</v>
      </c>
      <c r="H2" s="3">
        <v>69</v>
      </c>
      <c r="K2" s="3">
        <v>36</v>
      </c>
      <c r="N2" s="3">
        <v>87</v>
      </c>
      <c r="Q2" s="3">
        <v>22</v>
      </c>
      <c r="T2" s="3">
        <v>38</v>
      </c>
      <c r="W2" s="3">
        <v>130</v>
      </c>
      <c r="Z2" s="3">
        <v>37</v>
      </c>
      <c r="AC2" s="3">
        <v>10</v>
      </c>
      <c r="AF2" s="3">
        <v>162</v>
      </c>
      <c r="AI2" s="3"/>
      <c r="AL2" s="3">
        <v>89</v>
      </c>
    </row>
    <row r="3" spans="1:41" x14ac:dyDescent="0.25">
      <c r="A3" s="8" t="s">
        <v>0</v>
      </c>
      <c r="B3" s="8" t="s">
        <v>6</v>
      </c>
      <c r="C3" s="8" t="s">
        <v>19</v>
      </c>
      <c r="D3" s="8" t="s">
        <v>20</v>
      </c>
      <c r="E3" s="8" t="s">
        <v>7</v>
      </c>
      <c r="F3" s="8" t="s">
        <v>21</v>
      </c>
      <c r="G3" s="8" t="s">
        <v>25</v>
      </c>
      <c r="H3" s="8" t="s">
        <v>8</v>
      </c>
      <c r="I3" s="8" t="s">
        <v>22</v>
      </c>
      <c r="J3" s="8" t="s">
        <v>24</v>
      </c>
      <c r="K3" s="8" t="s">
        <v>9</v>
      </c>
      <c r="L3" s="8" t="s">
        <v>23</v>
      </c>
      <c r="M3" s="8" t="s">
        <v>26</v>
      </c>
      <c r="N3" s="8" t="s">
        <v>10</v>
      </c>
      <c r="O3" s="8" t="s">
        <v>27</v>
      </c>
      <c r="P3" s="8" t="s">
        <v>28</v>
      </c>
      <c r="Q3" s="8" t="s">
        <v>11</v>
      </c>
      <c r="R3" s="8" t="s">
        <v>30</v>
      </c>
      <c r="S3" s="8" t="s">
        <v>29</v>
      </c>
      <c r="T3" s="8" t="s">
        <v>12</v>
      </c>
      <c r="U3" s="8" t="s">
        <v>31</v>
      </c>
      <c r="V3" s="8" t="s">
        <v>32</v>
      </c>
      <c r="W3" s="8" t="s">
        <v>13</v>
      </c>
      <c r="X3" s="8" t="s">
        <v>33</v>
      </c>
      <c r="Y3" s="8" t="s">
        <v>34</v>
      </c>
      <c r="Z3" s="8" t="s">
        <v>14</v>
      </c>
      <c r="AA3" s="8" t="s">
        <v>35</v>
      </c>
      <c r="AB3" s="8" t="s">
        <v>36</v>
      </c>
      <c r="AC3" s="8" t="s">
        <v>15</v>
      </c>
      <c r="AD3" s="8" t="s">
        <v>37</v>
      </c>
      <c r="AE3" s="8" t="s">
        <v>38</v>
      </c>
      <c r="AF3" s="8" t="s">
        <v>16</v>
      </c>
      <c r="AG3" s="8" t="s">
        <v>39</v>
      </c>
      <c r="AH3" s="8" t="s">
        <v>40</v>
      </c>
      <c r="AI3" s="8" t="s">
        <v>17</v>
      </c>
      <c r="AJ3" s="8" t="s">
        <v>41</v>
      </c>
      <c r="AK3" s="8" t="s">
        <v>42</v>
      </c>
      <c r="AL3" s="8" t="s">
        <v>18</v>
      </c>
      <c r="AM3" s="8" t="s">
        <v>43</v>
      </c>
      <c r="AN3" s="8" t="s">
        <v>44</v>
      </c>
      <c r="AO3" s="8" t="s">
        <v>5</v>
      </c>
    </row>
    <row r="4" spans="1:41" x14ac:dyDescent="0.25">
      <c r="A4" s="5" t="s">
        <v>148</v>
      </c>
      <c r="B4" s="3"/>
      <c r="C4" s="11" t="str">
        <f>IF(B4,B4&amp;"/"&amp;B$2,"-")</f>
        <v>-</v>
      </c>
      <c r="D4" s="1">
        <f>IF(B4,B$1*B$2/B4,0)</f>
        <v>0</v>
      </c>
      <c r="E4" s="3"/>
      <c r="F4" s="11" t="str">
        <f>IF(E4,E4&amp;"/"&amp;E$2,"-")</f>
        <v>-</v>
      </c>
      <c r="G4" s="1">
        <f>IF(E4,E$1*E$2/E4,0)</f>
        <v>0</v>
      </c>
      <c r="H4" s="3"/>
      <c r="I4" s="4" t="str">
        <f>IF(H4,H4&amp;"/"&amp;H$2,"-")</f>
        <v>-</v>
      </c>
      <c r="J4" s="1">
        <f>IF(H4,H$1*H$2/H4,0)</f>
        <v>0</v>
      </c>
      <c r="K4" s="3">
        <v>33</v>
      </c>
      <c r="L4" s="4" t="str">
        <f>IF(K4,K4&amp;"/"&amp;K$2,"-")</f>
        <v>33/36</v>
      </c>
      <c r="M4" s="1">
        <f>IF(K4,K$1*K$2/K4,0)</f>
        <v>1.4181818181818182</v>
      </c>
      <c r="N4" s="3"/>
      <c r="O4" s="4" t="str">
        <f>IF(N4,N4&amp;"/"&amp;N$2,"-")</f>
        <v>-</v>
      </c>
      <c r="P4" s="1">
        <f>IF(N4,N$1*N$2/N4,0)</f>
        <v>0</v>
      </c>
      <c r="Q4" s="3"/>
      <c r="R4" s="4" t="str">
        <f>IF(Q4,Q4&amp;"/"&amp;Q$2,"-")</f>
        <v>-</v>
      </c>
      <c r="S4" s="1">
        <f>IF(Q4,Q$1*Q$2/Q4,0)</f>
        <v>0</v>
      </c>
      <c r="T4" s="3"/>
      <c r="U4" s="4" t="str">
        <f>IF(T4,T4&amp;"/"&amp;T$2,"-")</f>
        <v>-</v>
      </c>
      <c r="V4" s="1">
        <f>IF(T4,T$1*T$2/T4,0)</f>
        <v>0</v>
      </c>
      <c r="W4" s="3"/>
      <c r="X4" s="4" t="str">
        <f>IF(W4,W4&amp;"/"&amp;W$2,"-")</f>
        <v>-</v>
      </c>
      <c r="Y4" s="1">
        <f>IF(W4,W$1*W$2/W4,0)</f>
        <v>0</v>
      </c>
      <c r="Z4" s="3"/>
      <c r="AA4" s="4" t="str">
        <f>IF(Z4,Z4&amp;"/"&amp;Z$2,"-")</f>
        <v>-</v>
      </c>
      <c r="AB4" s="1">
        <f>IF(Z4,Z$1*Z$2/Z4,0)</f>
        <v>0</v>
      </c>
      <c r="AC4" s="3"/>
      <c r="AD4" s="4" t="str">
        <f>IF(AC4,AC4&amp;"/"&amp;AC$2,"-")</f>
        <v>-</v>
      </c>
      <c r="AE4" s="1">
        <f>IF(AC4,AC$1*AC$2/AC4,0)</f>
        <v>0</v>
      </c>
      <c r="AF4" s="3"/>
      <c r="AG4" s="4" t="str">
        <f>IF(AF4,AF4&amp;"/"&amp;AF$2,"-")</f>
        <v>-</v>
      </c>
      <c r="AH4" s="1">
        <f>IF(AF4,AF$1*AF$2/AF4,0)</f>
        <v>0</v>
      </c>
      <c r="AI4" s="3"/>
      <c r="AJ4" s="4" t="str">
        <f>IF(AI4,AI4&amp;"/"&amp;AI$2,"-")</f>
        <v>-</v>
      </c>
      <c r="AK4" s="1">
        <f>IF(AI4,AI$1*AI$2/AI4,0)</f>
        <v>0</v>
      </c>
      <c r="AL4" s="3"/>
      <c r="AM4" s="4" t="str">
        <f>IF(AL4,AL4&amp;"/"&amp;AL$2,"-")</f>
        <v>-</v>
      </c>
      <c r="AN4" s="1">
        <f>IF(AL4,AL$1*AL$2/AL4,0)</f>
        <v>0</v>
      </c>
      <c r="AO4" s="1">
        <f>SUM(D4,G4,J4,M4,P4,S4,V4,Y4,AB4,AE4,AH4,AK4,AN4)</f>
        <v>1.4181818181818182</v>
      </c>
    </row>
    <row r="5" spans="1:41" x14ac:dyDescent="0.25">
      <c r="A5" s="5" t="s">
        <v>145</v>
      </c>
      <c r="B5" s="3"/>
      <c r="C5" s="11" t="str">
        <f>IF(B5,B5&amp;"/"&amp;B$2,"-")</f>
        <v>-</v>
      </c>
      <c r="D5" s="1">
        <f>IF(B5,B$1*B$2/B5,0)</f>
        <v>0</v>
      </c>
      <c r="E5" s="3"/>
      <c r="F5" s="11" t="str">
        <f>IF(E5,E5&amp;"/"&amp;E$2,"-")</f>
        <v>-</v>
      </c>
      <c r="G5" s="1">
        <f>IF(E5,E$1*E$2/E5,0)</f>
        <v>0</v>
      </c>
      <c r="H5" s="3"/>
      <c r="I5" s="4" t="str">
        <f>IF(H5,H5&amp;"/"&amp;H$2,"-")</f>
        <v>-</v>
      </c>
      <c r="J5" s="1">
        <f>IF(H5,H$1*H$2/H5,0)</f>
        <v>0</v>
      </c>
      <c r="K5" s="3">
        <v>28</v>
      </c>
      <c r="L5" s="4" t="str">
        <f>IF(K5,K5&amp;"/"&amp;K$2,"-")</f>
        <v>28/36</v>
      </c>
      <c r="M5" s="1">
        <f>IF(K5,K$1*K$2/K5,0)</f>
        <v>1.6714285714285715</v>
      </c>
      <c r="N5" s="3"/>
      <c r="O5" s="4" t="str">
        <f>IF(N5,N5&amp;"/"&amp;N$2,"-")</f>
        <v>-</v>
      </c>
      <c r="P5" s="1">
        <f>IF(N5,N$1*N$2/N5,0)</f>
        <v>0</v>
      </c>
      <c r="Q5" s="3"/>
      <c r="R5" s="4" t="str">
        <f>IF(Q5,Q5&amp;"/"&amp;Q$2,"-")</f>
        <v>-</v>
      </c>
      <c r="S5" s="1">
        <f>IF(Q5,Q$1*Q$2/Q5,0)</f>
        <v>0</v>
      </c>
      <c r="T5" s="3"/>
      <c r="U5" s="4" t="str">
        <f>IF(T5,T5&amp;"/"&amp;T$2,"-")</f>
        <v>-</v>
      </c>
      <c r="V5" s="1">
        <f>IF(T5,T$1*T$2/T5,0)</f>
        <v>0</v>
      </c>
      <c r="W5" s="3"/>
      <c r="X5" s="4" t="str">
        <f>IF(W5,W5&amp;"/"&amp;W$2,"-")</f>
        <v>-</v>
      </c>
      <c r="Y5" s="1">
        <f>IF(W5,W$1*W$2/W5,0)</f>
        <v>0</v>
      </c>
      <c r="Z5" s="3"/>
      <c r="AA5" s="4" t="str">
        <f>IF(Z5,Z5&amp;"/"&amp;Z$2,"-")</f>
        <v>-</v>
      </c>
      <c r="AB5" s="1">
        <f>IF(Z5,Z$1*Z$2/Z5,0)</f>
        <v>0</v>
      </c>
      <c r="AC5" s="3"/>
      <c r="AD5" s="4" t="str">
        <f>IF(AC5,AC5&amp;"/"&amp;AC$2,"-")</f>
        <v>-</v>
      </c>
      <c r="AE5" s="1">
        <f>IF(AC5,AC$1*AC$2/AC5,0)</f>
        <v>0</v>
      </c>
      <c r="AF5" s="3"/>
      <c r="AG5" s="4" t="str">
        <f>IF(AF5,AF5&amp;"/"&amp;AF$2,"-")</f>
        <v>-</v>
      </c>
      <c r="AH5" s="1">
        <f>IF(AF5,AF$1*AF$2/AF5,0)</f>
        <v>0</v>
      </c>
      <c r="AI5" s="3"/>
      <c r="AJ5" s="4" t="str">
        <f>IF(AI5,AI5&amp;"/"&amp;AI$2,"-")</f>
        <v>-</v>
      </c>
      <c r="AK5" s="1">
        <f>IF(AI5,AI$1*AI$2/AI5,0)</f>
        <v>0</v>
      </c>
      <c r="AL5" s="3"/>
      <c r="AM5" s="4" t="str">
        <f>IF(AL5,AL5&amp;"/"&amp;AL$2,"-")</f>
        <v>-</v>
      </c>
      <c r="AN5" s="1">
        <f>IF(AL5,AL$1*AL$2/AL5,0)</f>
        <v>0</v>
      </c>
      <c r="AO5" s="1">
        <f>SUM(D5,G5,J5,M5,P5,S5,V5,Y5,AB5,AE5,AH5,AK5,AN5)</f>
        <v>1.6714285714285715</v>
      </c>
    </row>
    <row r="6" spans="1:41" x14ac:dyDescent="0.25">
      <c r="A6" s="5" t="s">
        <v>139</v>
      </c>
      <c r="B6" s="3"/>
      <c r="C6" s="11" t="str">
        <f>IF(B6,B6&amp;"/"&amp;B$2,"-")</f>
        <v>-</v>
      </c>
      <c r="D6" s="1">
        <f>IF(B6,B$1*B$2/B6,0)</f>
        <v>0</v>
      </c>
      <c r="E6" s="3"/>
      <c r="F6" s="11" t="str">
        <f>IF(E6,E6&amp;"/"&amp;E$2,"-")</f>
        <v>-</v>
      </c>
      <c r="G6" s="1">
        <f>IF(E6,E$1*E$2/E6,0)</f>
        <v>0</v>
      </c>
      <c r="H6" s="3"/>
      <c r="I6" s="4" t="str">
        <f>IF(H6,H6&amp;"/"&amp;H$2,"-")</f>
        <v>-</v>
      </c>
      <c r="J6" s="1">
        <f>IF(H6,H$1*H$2/H6,0)</f>
        <v>0</v>
      </c>
      <c r="K6" s="3">
        <v>14</v>
      </c>
      <c r="L6" s="4" t="str">
        <f>IF(K6,K6&amp;"/"&amp;K$2,"-")</f>
        <v>14/36</v>
      </c>
      <c r="M6" s="1">
        <f>IF(K6,K$1*K$2/K6,0)</f>
        <v>3.342857142857143</v>
      </c>
      <c r="N6" s="3"/>
      <c r="O6" s="4" t="str">
        <f>IF(N6,N6&amp;"/"&amp;N$2,"-")</f>
        <v>-</v>
      </c>
      <c r="P6" s="1">
        <f>IF(N6,N$1*N$2/N6,0)</f>
        <v>0</v>
      </c>
      <c r="Q6" s="3"/>
      <c r="R6" s="4" t="str">
        <f>IF(Q6,Q6&amp;"/"&amp;Q$2,"-")</f>
        <v>-</v>
      </c>
      <c r="S6" s="1">
        <f>IF(Q6,Q$1*Q$2/Q6,0)</f>
        <v>0</v>
      </c>
      <c r="T6" s="3"/>
      <c r="U6" s="4" t="str">
        <f>IF(T6,T6&amp;"/"&amp;T$2,"-")</f>
        <v>-</v>
      </c>
      <c r="V6" s="1">
        <f>IF(T6,T$1*T$2/T6,0)</f>
        <v>0</v>
      </c>
      <c r="W6" s="3"/>
      <c r="X6" s="4" t="str">
        <f>IF(W6,W6&amp;"/"&amp;W$2,"-")</f>
        <v>-</v>
      </c>
      <c r="Y6" s="1">
        <f>IF(W6,W$1*W$2/W6,0)</f>
        <v>0</v>
      </c>
      <c r="Z6" s="3"/>
      <c r="AA6" s="4" t="str">
        <f>IF(Z6,Z6&amp;"/"&amp;Z$2,"-")</f>
        <v>-</v>
      </c>
      <c r="AB6" s="1">
        <f>IF(Z6,Z$1*Z$2/Z6,0)</f>
        <v>0</v>
      </c>
      <c r="AC6" s="3"/>
      <c r="AD6" s="4" t="str">
        <f>IF(AC6,AC6&amp;"/"&amp;AC$2,"-")</f>
        <v>-</v>
      </c>
      <c r="AE6" s="1">
        <f>IF(AC6,AC$1*AC$2/AC6,0)</f>
        <v>0</v>
      </c>
      <c r="AF6" s="3"/>
      <c r="AG6" s="4" t="str">
        <f>IF(AF6,AF6&amp;"/"&amp;AF$2,"-")</f>
        <v>-</v>
      </c>
      <c r="AH6" s="1">
        <f>IF(AF6,AF$1*AF$2/AF6,0)</f>
        <v>0</v>
      </c>
      <c r="AI6" s="3"/>
      <c r="AJ6" s="4" t="str">
        <f>IF(AI6,AI6&amp;"/"&amp;AI$2,"-")</f>
        <v>-</v>
      </c>
      <c r="AK6" s="1">
        <f>IF(AI6,AI$1*AI$2/AI6,0)</f>
        <v>0</v>
      </c>
      <c r="AL6" s="3"/>
      <c r="AM6" s="4" t="str">
        <f>IF(AL6,AL6&amp;"/"&amp;AL$2,"-")</f>
        <v>-</v>
      </c>
      <c r="AN6" s="1">
        <f>IF(AL6,AL$1*AL$2/AL6,0)</f>
        <v>0</v>
      </c>
      <c r="AO6" s="1">
        <f>SUM(D6,G6,J6,M6,P6,S6,V6,Y6,AB6,AE6,AH6,AK6,AN6)</f>
        <v>3.342857142857143</v>
      </c>
    </row>
    <row r="7" spans="1:41" x14ac:dyDescent="0.25">
      <c r="A7" s="5" t="s">
        <v>167</v>
      </c>
      <c r="B7" s="3"/>
      <c r="C7" s="11" t="str">
        <f>IF(B7,B7&amp;"/"&amp;B$2,"-")</f>
        <v>-</v>
      </c>
      <c r="D7" s="1">
        <f>IF(B7,B$1*B$2/B7,0)</f>
        <v>0</v>
      </c>
      <c r="E7" s="3">
        <v>31</v>
      </c>
      <c r="F7" s="11" t="str">
        <f>IF(E7,E7&amp;"/"&amp;E$2,"-")</f>
        <v>31/32</v>
      </c>
      <c r="G7" s="1">
        <f>IF(E7,E$1*E$2/E7,0)</f>
        <v>1.1354838709677419</v>
      </c>
      <c r="H7" s="3"/>
      <c r="I7" s="4" t="str">
        <f>IF(H7,H7&amp;"/"&amp;H$2,"-")</f>
        <v>-</v>
      </c>
      <c r="J7" s="1">
        <f>IF(H7,H$1*H$2/H7,0)</f>
        <v>0</v>
      </c>
      <c r="K7" s="3"/>
      <c r="L7" s="4" t="str">
        <f>IF(K7,K7&amp;"/"&amp;K$2,"-")</f>
        <v>-</v>
      </c>
      <c r="M7" s="1">
        <f>IF(K7,K$1*K$2/K7,0)</f>
        <v>0</v>
      </c>
      <c r="N7" s="3"/>
      <c r="O7" s="4" t="str">
        <f>IF(N7,N7&amp;"/"&amp;N$2,"-")</f>
        <v>-</v>
      </c>
      <c r="P7" s="1">
        <f>IF(N7,N$1*N$2/N7,0)</f>
        <v>0</v>
      </c>
      <c r="Q7" s="3"/>
      <c r="R7" s="4" t="str">
        <f>IF(Q7,Q7&amp;"/"&amp;Q$2,"-")</f>
        <v>-</v>
      </c>
      <c r="S7" s="1">
        <f>IF(Q7,Q$1*Q$2/Q7,0)</f>
        <v>0</v>
      </c>
      <c r="T7" s="3"/>
      <c r="U7" s="4" t="str">
        <f>IF(T7,T7&amp;"/"&amp;T$2,"-")</f>
        <v>-</v>
      </c>
      <c r="V7" s="1">
        <f>IF(T7,T$1*T$2/T7,0)</f>
        <v>0</v>
      </c>
      <c r="W7" s="3"/>
      <c r="X7" s="4" t="str">
        <f>IF(W7,W7&amp;"/"&amp;W$2,"-")</f>
        <v>-</v>
      </c>
      <c r="Y7" s="1">
        <f>IF(W7,W$1*W$2/W7,0)</f>
        <v>0</v>
      </c>
      <c r="Z7" s="3"/>
      <c r="AA7" s="4" t="str">
        <f>IF(Z7,Z7&amp;"/"&amp;Z$2,"-")</f>
        <v>-</v>
      </c>
      <c r="AB7" s="1">
        <f>IF(Z7,Z$1*Z$2/Z7,0)</f>
        <v>0</v>
      </c>
      <c r="AC7" s="3"/>
      <c r="AD7" s="4" t="str">
        <f>IF(AC7,AC7&amp;"/"&amp;AC$2,"-")</f>
        <v>-</v>
      </c>
      <c r="AE7" s="1">
        <f>IF(AC7,AC$1*AC$2/AC7,0)</f>
        <v>0</v>
      </c>
      <c r="AF7" s="3"/>
      <c r="AG7" s="4" t="str">
        <f>IF(AF7,AF7&amp;"/"&amp;AF$2,"-")</f>
        <v>-</v>
      </c>
      <c r="AH7" s="1">
        <f>IF(AF7,AF$1*AF$2/AF7,0)</f>
        <v>0</v>
      </c>
      <c r="AI7" s="3"/>
      <c r="AJ7" s="4" t="str">
        <f>IF(AI7,AI7&amp;"/"&amp;AI$2,"-")</f>
        <v>-</v>
      </c>
      <c r="AK7" s="1">
        <f>IF(AI7,AI$1*AI$2/AI7,0)</f>
        <v>0</v>
      </c>
      <c r="AL7" s="3"/>
      <c r="AM7" s="4" t="str">
        <f>IF(AL7,AL7&amp;"/"&amp;AL$2,"-")</f>
        <v>-</v>
      </c>
      <c r="AN7" s="1">
        <f>IF(AL7,AL$1*AL$2/AL7,0)</f>
        <v>0</v>
      </c>
      <c r="AO7" s="1">
        <f>SUM(D7,G7,J7,M7,P7,S7,V7,Y7,AB7,AE7,AH7,AK7,AN7)</f>
        <v>1.1354838709677419</v>
      </c>
    </row>
    <row r="8" spans="1:41" x14ac:dyDescent="0.25">
      <c r="A8" s="5" t="s">
        <v>137</v>
      </c>
      <c r="B8" s="3"/>
      <c r="C8" s="11" t="str">
        <f>IF(B8,B8&amp;"/"&amp;B$2,"-")</f>
        <v>-</v>
      </c>
      <c r="D8" s="1">
        <f>IF(B8,B$1*B$2/B8,0)</f>
        <v>0</v>
      </c>
      <c r="E8" s="3"/>
      <c r="F8" s="11" t="str">
        <f>IF(E8,E8&amp;"/"&amp;E$2,"-")</f>
        <v>-</v>
      </c>
      <c r="G8" s="1">
        <f>IF(E8,E$1*E$2/E8,0)</f>
        <v>0</v>
      </c>
      <c r="H8" s="3"/>
      <c r="I8" s="4" t="str">
        <f>IF(H8,H8&amp;"/"&amp;H$2,"-")</f>
        <v>-</v>
      </c>
      <c r="J8" s="1">
        <f>IF(H8,H$1*H$2/H8,0)</f>
        <v>0</v>
      </c>
      <c r="K8" s="3">
        <v>5</v>
      </c>
      <c r="L8" s="4" t="str">
        <f>IF(K8,K8&amp;"/"&amp;K$2,"-")</f>
        <v>5/36</v>
      </c>
      <c r="M8" s="1">
        <f>IF(K8,K$1*K$2/K8,0)</f>
        <v>9.3600000000000012</v>
      </c>
      <c r="N8" s="3"/>
      <c r="O8" s="4" t="str">
        <f>IF(N8,N8&amp;"/"&amp;N$2,"-")</f>
        <v>-</v>
      </c>
      <c r="P8" s="1">
        <f>IF(N8,N$1*N$2/N8,0)</f>
        <v>0</v>
      </c>
      <c r="Q8" s="3"/>
      <c r="R8" s="4" t="str">
        <f>IF(Q8,Q8&amp;"/"&amp;Q$2,"-")</f>
        <v>-</v>
      </c>
      <c r="S8" s="1">
        <f>IF(Q8,Q$1*Q$2/Q8,0)</f>
        <v>0</v>
      </c>
      <c r="T8" s="3"/>
      <c r="U8" s="4" t="str">
        <f>IF(T8,T8&amp;"/"&amp;T$2,"-")</f>
        <v>-</v>
      </c>
      <c r="V8" s="1">
        <f>IF(T8,T$1*T$2/T8,0)</f>
        <v>0</v>
      </c>
      <c r="W8" s="3"/>
      <c r="X8" s="4" t="str">
        <f>IF(W8,W8&amp;"/"&amp;W$2,"-")</f>
        <v>-</v>
      </c>
      <c r="Y8" s="1">
        <f>IF(W8,W$1*W$2/W8,0)</f>
        <v>0</v>
      </c>
      <c r="Z8" s="3"/>
      <c r="AA8" s="4" t="str">
        <f>IF(Z8,Z8&amp;"/"&amp;Z$2,"-")</f>
        <v>-</v>
      </c>
      <c r="AB8" s="1">
        <f>IF(Z8,Z$1*Z$2/Z8,0)</f>
        <v>0</v>
      </c>
      <c r="AC8" s="3"/>
      <c r="AD8" s="4" t="str">
        <f>IF(AC8,AC8&amp;"/"&amp;AC$2,"-")</f>
        <v>-</v>
      </c>
      <c r="AE8" s="1">
        <f>IF(AC8,AC$1*AC$2/AC8,0)</f>
        <v>0</v>
      </c>
      <c r="AF8" s="3"/>
      <c r="AG8" s="4" t="str">
        <f>IF(AF8,AF8&amp;"/"&amp;AF$2,"-")</f>
        <v>-</v>
      </c>
      <c r="AH8" s="1">
        <f>IF(AF8,AF$1*AF$2/AF8,0)</f>
        <v>0</v>
      </c>
      <c r="AI8" s="3"/>
      <c r="AJ8" s="4" t="str">
        <f>IF(AI8,AI8&amp;"/"&amp;AI$2,"-")</f>
        <v>-</v>
      </c>
      <c r="AK8" s="1">
        <f>IF(AI8,AI$1*AI$2/AI8,0)</f>
        <v>0</v>
      </c>
      <c r="AL8" s="3"/>
      <c r="AM8" s="4" t="str">
        <f>IF(AL8,AL8&amp;"/"&amp;AL$2,"-")</f>
        <v>-</v>
      </c>
      <c r="AN8" s="1">
        <f>IF(AL8,AL$1*AL$2/AL8,0)</f>
        <v>0</v>
      </c>
      <c r="AO8" s="1">
        <f>SUM(D8,G8,J8,M8,P8,S8,V8,Y8,AB8,AE8,AH8,AK8,AN8)</f>
        <v>9.3600000000000012</v>
      </c>
    </row>
    <row r="9" spans="1:41" x14ac:dyDescent="0.25">
      <c r="A9" s="5" t="s">
        <v>143</v>
      </c>
      <c r="B9" s="3"/>
      <c r="C9" s="11" t="str">
        <f>IF(B9,B9&amp;"/"&amp;B$2,"-")</f>
        <v>-</v>
      </c>
      <c r="D9" s="1">
        <f>IF(B9,B$1*B$2/B9,0)</f>
        <v>0</v>
      </c>
      <c r="E9" s="3"/>
      <c r="F9" s="11" t="str">
        <f>IF(E9,E9&amp;"/"&amp;E$2,"-")</f>
        <v>-</v>
      </c>
      <c r="G9" s="1">
        <f>IF(E9,E$1*E$2/E9,0)</f>
        <v>0</v>
      </c>
      <c r="H9" s="3"/>
      <c r="I9" s="4" t="str">
        <f>IF(H9,H9&amp;"/"&amp;H$2,"-")</f>
        <v>-</v>
      </c>
      <c r="J9" s="1">
        <f>IF(H9,H$1*H$2/H9,0)</f>
        <v>0</v>
      </c>
      <c r="K9" s="3">
        <v>23</v>
      </c>
      <c r="L9" s="4" t="str">
        <f>IF(K9,K9&amp;"/"&amp;K$2,"-")</f>
        <v>23/36</v>
      </c>
      <c r="M9" s="1">
        <f>IF(K9,K$1*K$2/K9,0)</f>
        <v>2.0347826086956524</v>
      </c>
      <c r="N9" s="3"/>
      <c r="O9" s="4" t="str">
        <f>IF(N9,N9&amp;"/"&amp;N$2,"-")</f>
        <v>-</v>
      </c>
      <c r="P9" s="1">
        <f>IF(N9,N$1*N$2/N9,0)</f>
        <v>0</v>
      </c>
      <c r="Q9" s="3"/>
      <c r="R9" s="4" t="str">
        <f>IF(Q9,Q9&amp;"/"&amp;Q$2,"-")</f>
        <v>-</v>
      </c>
      <c r="S9" s="1">
        <f>IF(Q9,Q$1*Q$2/Q9,0)</f>
        <v>0</v>
      </c>
      <c r="T9" s="3"/>
      <c r="U9" s="4" t="str">
        <f>IF(T9,T9&amp;"/"&amp;T$2,"-")</f>
        <v>-</v>
      </c>
      <c r="V9" s="1">
        <f>IF(T9,T$1*T$2/T9,0)</f>
        <v>0</v>
      </c>
      <c r="W9" s="3"/>
      <c r="X9" s="4" t="str">
        <f>IF(W9,W9&amp;"/"&amp;W$2,"-")</f>
        <v>-</v>
      </c>
      <c r="Y9" s="1">
        <f>IF(W9,W$1*W$2/W9,0)</f>
        <v>0</v>
      </c>
      <c r="Z9" s="3"/>
      <c r="AA9" s="4" t="str">
        <f>IF(Z9,Z9&amp;"/"&amp;Z$2,"-")</f>
        <v>-</v>
      </c>
      <c r="AB9" s="1">
        <f>IF(Z9,Z$1*Z$2/Z9,0)</f>
        <v>0</v>
      </c>
      <c r="AC9" s="3"/>
      <c r="AD9" s="4" t="str">
        <f>IF(AC9,AC9&amp;"/"&amp;AC$2,"-")</f>
        <v>-</v>
      </c>
      <c r="AE9" s="1">
        <f>IF(AC9,AC$1*AC$2/AC9,0)</f>
        <v>0</v>
      </c>
      <c r="AF9" s="3"/>
      <c r="AG9" s="4" t="str">
        <f>IF(AF9,AF9&amp;"/"&amp;AF$2,"-")</f>
        <v>-</v>
      </c>
      <c r="AH9" s="1">
        <f>IF(AF9,AF$1*AF$2/AF9,0)</f>
        <v>0</v>
      </c>
      <c r="AI9" s="3"/>
      <c r="AJ9" s="4" t="str">
        <f>IF(AI9,AI9&amp;"/"&amp;AI$2,"-")</f>
        <v>-</v>
      </c>
      <c r="AK9" s="1">
        <f>IF(AI9,AI$1*AI$2/AI9,0)</f>
        <v>0</v>
      </c>
      <c r="AL9" s="3"/>
      <c r="AM9" s="4" t="str">
        <f>IF(AL9,AL9&amp;"/"&amp;AL$2,"-")</f>
        <v>-</v>
      </c>
      <c r="AN9" s="1">
        <f>IF(AL9,AL$1*AL$2/AL9,0)</f>
        <v>0</v>
      </c>
      <c r="AO9" s="1">
        <f>SUM(D9,G9,J9,M9,P9,S9,V9,Y9,AB9,AE9,AH9,AK9,AN9)</f>
        <v>2.0347826086956524</v>
      </c>
    </row>
    <row r="10" spans="1:41" x14ac:dyDescent="0.25">
      <c r="A10" s="5" t="s">
        <v>146</v>
      </c>
      <c r="B10" s="3"/>
      <c r="C10" s="11" t="str">
        <f>IF(B10,B10&amp;"/"&amp;B$2,"-")</f>
        <v>-</v>
      </c>
      <c r="D10" s="1">
        <f>IF(B10,B$1*B$2/B10,0)</f>
        <v>0</v>
      </c>
      <c r="E10" s="3">
        <v>22</v>
      </c>
      <c r="F10" s="11" t="str">
        <f>IF(E10,E10&amp;"/"&amp;E$2,"-")</f>
        <v>22/32</v>
      </c>
      <c r="G10" s="1">
        <f>IF(E10,E$1*E$2/E10,0)</f>
        <v>1.6</v>
      </c>
      <c r="H10" s="3"/>
      <c r="I10" s="4" t="str">
        <f>IF(H10,H10&amp;"/"&amp;H$2,"-")</f>
        <v>-</v>
      </c>
      <c r="J10" s="1">
        <f>IF(H10,H$1*H$2/H10,0)</f>
        <v>0</v>
      </c>
      <c r="K10" s="3">
        <v>29</v>
      </c>
      <c r="L10" s="4" t="str">
        <f>IF(K10,K10&amp;"/"&amp;K$2,"-")</f>
        <v>29/36</v>
      </c>
      <c r="M10" s="1">
        <f>IF(K10,K$1*K$2/K10,0)</f>
        <v>1.613793103448276</v>
      </c>
      <c r="N10" s="3"/>
      <c r="O10" s="4" t="str">
        <f>IF(N10,N10&amp;"/"&amp;N$2,"-")</f>
        <v>-</v>
      </c>
      <c r="P10" s="1">
        <f>IF(N10,N$1*N$2/N10,0)</f>
        <v>0</v>
      </c>
      <c r="Q10" s="3">
        <v>21</v>
      </c>
      <c r="R10" s="4" t="str">
        <f>IF(Q10,Q10&amp;"/"&amp;Q$2,"-")</f>
        <v>21/22</v>
      </c>
      <c r="S10" s="1">
        <f>IF(Q10,Q$1*Q$2/Q10,0)</f>
        <v>1.1523809523809525</v>
      </c>
      <c r="T10" s="3"/>
      <c r="U10" s="4" t="str">
        <f>IF(T10,T10&amp;"/"&amp;T$2,"-")</f>
        <v>-</v>
      </c>
      <c r="V10" s="1">
        <f>IF(T10,T$1*T$2/T10,0)</f>
        <v>0</v>
      </c>
      <c r="W10" s="3"/>
      <c r="X10" s="4" t="str">
        <f>IF(W10,W10&amp;"/"&amp;W$2,"-")</f>
        <v>-</v>
      </c>
      <c r="Y10" s="1">
        <f>IF(W10,W$1*W$2/W10,0)</f>
        <v>0</v>
      </c>
      <c r="Z10" s="3"/>
      <c r="AA10" s="4" t="str">
        <f>IF(Z10,Z10&amp;"/"&amp;Z$2,"-")</f>
        <v>-</v>
      </c>
      <c r="AB10" s="1">
        <f>IF(Z10,Z$1*Z$2/Z10,0)</f>
        <v>0</v>
      </c>
      <c r="AC10" s="3"/>
      <c r="AD10" s="4" t="str">
        <f>IF(AC10,AC10&amp;"/"&amp;AC$2,"-")</f>
        <v>-</v>
      </c>
      <c r="AE10" s="1">
        <f>IF(AC10,AC$1*AC$2/AC10,0)</f>
        <v>0</v>
      </c>
      <c r="AF10" s="3"/>
      <c r="AG10" s="4" t="str">
        <f>IF(AF10,AF10&amp;"/"&amp;AF$2,"-")</f>
        <v>-</v>
      </c>
      <c r="AH10" s="1">
        <f>IF(AF10,AF$1*AF$2/AF10,0)</f>
        <v>0</v>
      </c>
      <c r="AI10" s="3"/>
      <c r="AJ10" s="4" t="str">
        <f>IF(AI10,AI10&amp;"/"&amp;AI$2,"-")</f>
        <v>-</v>
      </c>
      <c r="AK10" s="1">
        <f>IF(AI10,AI$1*AI$2/AI10,0)</f>
        <v>0</v>
      </c>
      <c r="AL10" s="3"/>
      <c r="AM10" s="4" t="str">
        <f>IF(AL10,AL10&amp;"/"&amp;AL$2,"-")</f>
        <v>-</v>
      </c>
      <c r="AN10" s="1">
        <f>IF(AL10,AL$1*AL$2/AL10,0)</f>
        <v>0</v>
      </c>
      <c r="AO10" s="1">
        <f>SUM(D10,G10,J10,M10,P10,S10,V10,Y10,AB10,AE10,AH10,AK10,AN10)</f>
        <v>4.3661740558292284</v>
      </c>
    </row>
    <row r="11" spans="1:41" x14ac:dyDescent="0.25">
      <c r="A11" s="5" t="s">
        <v>166</v>
      </c>
      <c r="B11" s="3"/>
      <c r="C11" s="11" t="str">
        <f>IF(B11,B11&amp;"/"&amp;B$2,"-")</f>
        <v>-</v>
      </c>
      <c r="D11" s="1">
        <f>IF(B11,B$1*B$2/B11,0)</f>
        <v>0</v>
      </c>
      <c r="E11" s="3">
        <v>20</v>
      </c>
      <c r="F11" s="11" t="str">
        <f>IF(E11,E11&amp;"/"&amp;E$2,"-")</f>
        <v>20/32</v>
      </c>
      <c r="G11" s="1">
        <f>IF(E11,E$1*E$2/E11,0)</f>
        <v>1.7600000000000002</v>
      </c>
      <c r="H11" s="3"/>
      <c r="I11" s="4" t="str">
        <f>IF(H11,H11&amp;"/"&amp;H$2,"-")</f>
        <v>-</v>
      </c>
      <c r="J11" s="1">
        <f>IF(H11,H$1*H$2/H11,0)</f>
        <v>0</v>
      </c>
      <c r="K11" s="3"/>
      <c r="L11" s="4" t="str">
        <f>IF(K11,K11&amp;"/"&amp;K$2,"-")</f>
        <v>-</v>
      </c>
      <c r="M11" s="1">
        <f>IF(K11,K$1*K$2/K11,0)</f>
        <v>0</v>
      </c>
      <c r="N11" s="3"/>
      <c r="O11" s="4" t="str">
        <f>IF(N11,N11&amp;"/"&amp;N$2,"-")</f>
        <v>-</v>
      </c>
      <c r="P11" s="1">
        <f>IF(N11,N$1*N$2/N11,0)</f>
        <v>0</v>
      </c>
      <c r="Q11" s="3"/>
      <c r="R11" s="4" t="str">
        <f>IF(Q11,Q11&amp;"/"&amp;Q$2,"-")</f>
        <v>-</v>
      </c>
      <c r="S11" s="1">
        <f>IF(Q11,Q$1*Q$2/Q11,0)</f>
        <v>0</v>
      </c>
      <c r="T11" s="3"/>
      <c r="U11" s="4" t="str">
        <f>IF(T11,T11&amp;"/"&amp;T$2,"-")</f>
        <v>-</v>
      </c>
      <c r="V11" s="1">
        <f>IF(T11,T$1*T$2/T11,0)</f>
        <v>0</v>
      </c>
      <c r="W11" s="3"/>
      <c r="X11" s="4" t="str">
        <f>IF(W11,W11&amp;"/"&amp;W$2,"-")</f>
        <v>-</v>
      </c>
      <c r="Y11" s="1">
        <f>IF(W11,W$1*W$2/W11,0)</f>
        <v>0</v>
      </c>
      <c r="Z11" s="3"/>
      <c r="AA11" s="4" t="str">
        <f>IF(Z11,Z11&amp;"/"&amp;Z$2,"-")</f>
        <v>-</v>
      </c>
      <c r="AB11" s="1">
        <f>IF(Z11,Z$1*Z$2/Z11,0)</f>
        <v>0</v>
      </c>
      <c r="AC11" s="3"/>
      <c r="AD11" s="4" t="str">
        <f>IF(AC11,AC11&amp;"/"&amp;AC$2,"-")</f>
        <v>-</v>
      </c>
      <c r="AE11" s="1">
        <f>IF(AC11,AC$1*AC$2/AC11,0)</f>
        <v>0</v>
      </c>
      <c r="AF11" s="3"/>
      <c r="AG11" s="4" t="str">
        <f>IF(AF11,AF11&amp;"/"&amp;AF$2,"-")</f>
        <v>-</v>
      </c>
      <c r="AH11" s="1">
        <f>IF(AF11,AF$1*AF$2/AF11,0)</f>
        <v>0</v>
      </c>
      <c r="AI11" s="3"/>
      <c r="AJ11" s="4" t="str">
        <f>IF(AI11,AI11&amp;"/"&amp;AI$2,"-")</f>
        <v>-</v>
      </c>
      <c r="AK11" s="1">
        <f>IF(AI11,AI$1*AI$2/AI11,0)</f>
        <v>0</v>
      </c>
      <c r="AL11" s="3"/>
      <c r="AM11" s="4" t="str">
        <f>IF(AL11,AL11&amp;"/"&amp;AL$2,"-")</f>
        <v>-</v>
      </c>
      <c r="AN11" s="1">
        <f>IF(AL11,AL$1*AL$2/AL11,0)</f>
        <v>0</v>
      </c>
      <c r="AO11" s="1">
        <f>SUM(D11,G11,J11,M11,P11,S11,V11,Y11,AB11,AE11,AH11,AK11,AN11)</f>
        <v>1.7600000000000002</v>
      </c>
    </row>
    <row r="12" spans="1:41" x14ac:dyDescent="0.25">
      <c r="A12" s="5" t="s">
        <v>135</v>
      </c>
      <c r="B12" s="3"/>
      <c r="C12" s="11" t="str">
        <f>IF(B12,B12&amp;"/"&amp;B$2,"-")</f>
        <v>-</v>
      </c>
      <c r="D12" s="1">
        <f>IF(B12,B$1*B$2/B12,0)</f>
        <v>0</v>
      </c>
      <c r="E12" s="3">
        <v>2</v>
      </c>
      <c r="F12" s="11" t="str">
        <f>IF(E12,E12&amp;"/"&amp;E$2,"-")</f>
        <v>2/32</v>
      </c>
      <c r="G12" s="1">
        <f>IF(E12,E$1*E$2/E12,0)</f>
        <v>17.600000000000001</v>
      </c>
      <c r="H12" s="3"/>
      <c r="I12" s="4" t="str">
        <f>IF(H12,H12&amp;"/"&amp;H$2,"-")</f>
        <v>-</v>
      </c>
      <c r="J12" s="1">
        <f>IF(H12,H$1*H$2/H12,0)</f>
        <v>0</v>
      </c>
      <c r="K12" s="3">
        <v>4</v>
      </c>
      <c r="L12" s="4" t="str">
        <f>IF(K12,K12&amp;"/"&amp;K$2,"-")</f>
        <v>4/36</v>
      </c>
      <c r="M12" s="1">
        <f>IF(K12,K$1*K$2/K12,0)</f>
        <v>11.700000000000001</v>
      </c>
      <c r="N12" s="3"/>
      <c r="O12" s="4" t="str">
        <f>IF(N12,N12&amp;"/"&amp;N$2,"-")</f>
        <v>-</v>
      </c>
      <c r="P12" s="1">
        <f>IF(N12,N$1*N$2/N12,0)</f>
        <v>0</v>
      </c>
      <c r="Q12" s="3">
        <v>2</v>
      </c>
      <c r="R12" s="4" t="str">
        <f>IF(Q12,Q12&amp;"/"&amp;Q$2,"-")</f>
        <v>2/22</v>
      </c>
      <c r="S12" s="1">
        <f>IF(Q12,Q$1*Q$2/Q12,0)</f>
        <v>12.100000000000001</v>
      </c>
      <c r="T12" s="3"/>
      <c r="U12" s="4" t="str">
        <f>IF(T12,T12&amp;"/"&amp;T$2,"-")</f>
        <v>-</v>
      </c>
      <c r="V12" s="1">
        <f>IF(T12,T$1*T$2/T12,0)</f>
        <v>0</v>
      </c>
      <c r="W12" s="3">
        <v>35</v>
      </c>
      <c r="X12" s="4" t="str">
        <f>IF(W12,W12&amp;"/"&amp;W$2,"-")</f>
        <v>35/130</v>
      </c>
      <c r="Y12" s="1">
        <f>IF(W12,W$1*W$2/W12,0)</f>
        <v>4.6428571428571432</v>
      </c>
      <c r="Z12" s="3"/>
      <c r="AA12" s="4" t="str">
        <f>IF(Z12,Z12&amp;"/"&amp;Z$2,"-")</f>
        <v>-</v>
      </c>
      <c r="AB12" s="1">
        <f>IF(Z12,Z$1*Z$2/Z12,0)</f>
        <v>0</v>
      </c>
      <c r="AC12" s="3"/>
      <c r="AD12" s="4" t="str">
        <f>IF(AC12,AC12&amp;"/"&amp;AC$2,"-")</f>
        <v>-</v>
      </c>
      <c r="AE12" s="1">
        <f>IF(AC12,AC$1*AC$2/AC12,0)</f>
        <v>0</v>
      </c>
      <c r="AF12" s="3"/>
      <c r="AG12" s="4" t="str">
        <f>IF(AF12,AF12&amp;"/"&amp;AF$2,"-")</f>
        <v>-</v>
      </c>
      <c r="AH12" s="1">
        <f>IF(AF12,AF$1*AF$2/AF12,0)</f>
        <v>0</v>
      </c>
      <c r="AI12" s="3"/>
      <c r="AJ12" s="4" t="str">
        <f>IF(AI12,AI12&amp;"/"&amp;AI$2,"-")</f>
        <v>-</v>
      </c>
      <c r="AK12" s="1">
        <f>IF(AI12,AI$1*AI$2/AI12,0)</f>
        <v>0</v>
      </c>
      <c r="AL12" s="3">
        <v>51</v>
      </c>
      <c r="AM12" s="4" t="str">
        <f>IF(AL12,AL12&amp;"/"&amp;AL$2,"-")</f>
        <v>51/89</v>
      </c>
      <c r="AN12" s="1">
        <f>IF(AL12,AL$1*AL$2/AL12,0)</f>
        <v>2.2686274509803921</v>
      </c>
      <c r="AO12" s="1">
        <f>SUM(D12,G12,J12,M12,P12,S12,V12,Y12,AB12,AE12,AH12,AK12,AN12)</f>
        <v>48.311484593837541</v>
      </c>
    </row>
    <row r="13" spans="1:41" x14ac:dyDescent="0.25">
      <c r="A13" s="5" t="s">
        <v>168</v>
      </c>
      <c r="B13" s="3"/>
      <c r="C13" s="11" t="str">
        <f>IF(B13,B13&amp;"/"&amp;B$2,"-")</f>
        <v>-</v>
      </c>
      <c r="D13" s="1">
        <f>IF(B13,B$1*B$2/B13,0)</f>
        <v>0</v>
      </c>
      <c r="E13" s="3">
        <v>32</v>
      </c>
      <c r="F13" s="11" t="str">
        <f>IF(E13,E13&amp;"/"&amp;E$2,"-")</f>
        <v>32/32</v>
      </c>
      <c r="G13" s="1">
        <f>IF(E13,E$1*E$2/E13,0)</f>
        <v>1.1000000000000001</v>
      </c>
      <c r="H13" s="3"/>
      <c r="I13" s="4" t="str">
        <f>IF(H13,H13&amp;"/"&amp;H$2,"-")</f>
        <v>-</v>
      </c>
      <c r="J13" s="1">
        <f>IF(H13,H$1*H$2/H13,0)</f>
        <v>0</v>
      </c>
      <c r="K13" s="3"/>
      <c r="L13" s="4" t="str">
        <f>IF(K13,K13&amp;"/"&amp;K$2,"-")</f>
        <v>-</v>
      </c>
      <c r="M13" s="1">
        <f>IF(K13,K$1*K$2/K13,0)</f>
        <v>0</v>
      </c>
      <c r="N13" s="3"/>
      <c r="O13" s="4" t="str">
        <f>IF(N13,N13&amp;"/"&amp;N$2,"-")</f>
        <v>-</v>
      </c>
      <c r="P13" s="1">
        <f>IF(N13,N$1*N$2/N13,0)</f>
        <v>0</v>
      </c>
      <c r="Q13" s="3"/>
      <c r="R13" s="4" t="str">
        <f>IF(Q13,Q13&amp;"/"&amp;Q$2,"-")</f>
        <v>-</v>
      </c>
      <c r="S13" s="1">
        <f>IF(Q13,Q$1*Q$2/Q13,0)</f>
        <v>0</v>
      </c>
      <c r="T13" s="3"/>
      <c r="U13" s="4" t="str">
        <f>IF(T13,T13&amp;"/"&amp;T$2,"-")</f>
        <v>-</v>
      </c>
      <c r="V13" s="1">
        <f>IF(T13,T$1*T$2/T13,0)</f>
        <v>0</v>
      </c>
      <c r="W13" s="3"/>
      <c r="X13" s="4" t="str">
        <f>IF(W13,W13&amp;"/"&amp;W$2,"-")</f>
        <v>-</v>
      </c>
      <c r="Y13" s="1">
        <f>IF(W13,W$1*W$2/W13,0)</f>
        <v>0</v>
      </c>
      <c r="Z13" s="3"/>
      <c r="AA13" s="4" t="str">
        <f>IF(Z13,Z13&amp;"/"&amp;Z$2,"-")</f>
        <v>-</v>
      </c>
      <c r="AB13" s="1">
        <f>IF(Z13,Z$1*Z$2/Z13,0)</f>
        <v>0</v>
      </c>
      <c r="AC13" s="3"/>
      <c r="AD13" s="4" t="str">
        <f>IF(AC13,AC13&amp;"/"&amp;AC$2,"-")</f>
        <v>-</v>
      </c>
      <c r="AE13" s="1">
        <f>IF(AC13,AC$1*AC$2/AC13,0)</f>
        <v>0</v>
      </c>
      <c r="AF13" s="3"/>
      <c r="AG13" s="4" t="str">
        <f>IF(AF13,AF13&amp;"/"&amp;AF$2,"-")</f>
        <v>-</v>
      </c>
      <c r="AH13" s="1">
        <f>IF(AF13,AF$1*AF$2/AF13,0)</f>
        <v>0</v>
      </c>
      <c r="AI13" s="3"/>
      <c r="AJ13" s="4" t="str">
        <f>IF(AI13,AI13&amp;"/"&amp;AI$2,"-")</f>
        <v>-</v>
      </c>
      <c r="AK13" s="1">
        <f>IF(AI13,AI$1*AI$2/AI13,0)</f>
        <v>0</v>
      </c>
      <c r="AL13" s="3"/>
      <c r="AM13" s="4" t="str">
        <f>IF(AL13,AL13&amp;"/"&amp;AL$2,"-")</f>
        <v>-</v>
      </c>
      <c r="AN13" s="1">
        <f>IF(AL13,AL$1*AL$2/AL13,0)</f>
        <v>0</v>
      </c>
      <c r="AO13" s="1">
        <f>SUM(D13,G13,J13,M13,P13,S13,V13,Y13,AB13,AE13,AH13,AK13,AN13)</f>
        <v>1.1000000000000001</v>
      </c>
    </row>
    <row r="14" spans="1:41" x14ac:dyDescent="0.25">
      <c r="A14" s="5" t="s">
        <v>136</v>
      </c>
      <c r="B14" s="3"/>
      <c r="C14" s="4" t="str">
        <f>IF(B14,B14&amp;"/"&amp;B$2,"-")</f>
        <v>-</v>
      </c>
      <c r="D14" s="1">
        <f>IF(B14,B$1*B$2/B14,0)</f>
        <v>0</v>
      </c>
      <c r="E14" s="3"/>
      <c r="F14" s="4" t="str">
        <f>IF(E14,E14&amp;"/"&amp;E$2,"-")</f>
        <v>-</v>
      </c>
      <c r="G14" s="1">
        <f>IF(E14,E$1*E$2/E14,0)</f>
        <v>0</v>
      </c>
      <c r="H14" s="3">
        <v>15</v>
      </c>
      <c r="I14" s="4" t="str">
        <f>IF(H14,H14&amp;"/"&amp;H$2,"-")</f>
        <v>15/69</v>
      </c>
      <c r="J14" s="1">
        <f>IF(H14,H$1*H$2/H14,0)</f>
        <v>5.52</v>
      </c>
      <c r="K14" s="3">
        <v>9</v>
      </c>
      <c r="L14" s="4" t="str">
        <f>IF(K14,K14&amp;"/"&amp;K$2,"-")</f>
        <v>9/36</v>
      </c>
      <c r="M14" s="1">
        <f>IF(K14,K$1*K$2/K14,0)</f>
        <v>5.2</v>
      </c>
      <c r="N14" s="3">
        <v>12</v>
      </c>
      <c r="O14" s="4" t="str">
        <f>IF(N14,N14&amp;"/"&amp;N$2,"-")</f>
        <v>12/87</v>
      </c>
      <c r="P14" s="1">
        <f>IF(N14,N$1*N$2/N14,0)</f>
        <v>8.6999999999999993</v>
      </c>
      <c r="Q14" s="3">
        <v>4</v>
      </c>
      <c r="R14" s="4" t="str">
        <f>IF(Q14,Q14&amp;"/"&amp;Q$2,"-")</f>
        <v>4/22</v>
      </c>
      <c r="S14" s="1">
        <f>IF(Q14,Q$1*Q$2/Q14,0)</f>
        <v>6.0500000000000007</v>
      </c>
      <c r="T14" s="3">
        <v>3</v>
      </c>
      <c r="U14" s="4" t="str">
        <f>IF(T14,T14&amp;"/"&amp;T$2,"-")</f>
        <v>3/38</v>
      </c>
      <c r="V14" s="1">
        <f>IF(T14,T$1*T$2/T14,0)</f>
        <v>12.666666666666666</v>
      </c>
      <c r="W14" s="3">
        <v>17</v>
      </c>
      <c r="X14" s="4" t="str">
        <f>IF(W14,W14&amp;"/"&amp;W$2,"-")</f>
        <v>17/130</v>
      </c>
      <c r="Y14" s="1">
        <f>IF(W14,W$1*W$2/W14,0)</f>
        <v>9.5588235294117645</v>
      </c>
      <c r="Z14" s="3">
        <v>1</v>
      </c>
      <c r="AA14" s="4" t="str">
        <f>IF(Z14,Z14&amp;"/"&amp;Z$2,"-")</f>
        <v>1/37</v>
      </c>
      <c r="AB14" s="1">
        <f>IF(Z14,Z$1*Z$2/Z14,0)</f>
        <v>37</v>
      </c>
      <c r="AC14" s="3">
        <v>2</v>
      </c>
      <c r="AD14" s="4" t="str">
        <f>IF(AC14,AC14&amp;"/"&amp;AC$2,"-")</f>
        <v>2/10</v>
      </c>
      <c r="AE14" s="1">
        <f>IF(AC14,AC$1*AC$2/AC14,0)</f>
        <v>5.5</v>
      </c>
      <c r="AF14" s="3">
        <v>20</v>
      </c>
      <c r="AG14" s="4" t="str">
        <f>IF(AF14,AF14&amp;"/"&amp;AF$2,"-")</f>
        <v>20/162</v>
      </c>
      <c r="AH14" s="1">
        <f>IF(AF14,AF$1*AF$2/AF14,0)</f>
        <v>9.7200000000000006</v>
      </c>
      <c r="AI14" s="3"/>
      <c r="AJ14" s="4" t="str">
        <f>IF(AI14,AI14&amp;"/"&amp;AI$2,"-")</f>
        <v>-</v>
      </c>
      <c r="AK14" s="1">
        <f>IF(AI14,AI$1*AI$2/AI14,0)</f>
        <v>0</v>
      </c>
      <c r="AL14" s="3">
        <v>31</v>
      </c>
      <c r="AM14" s="4" t="str">
        <f>IF(AL14,AL14&amp;"/"&amp;AL$2,"-")</f>
        <v>31/89</v>
      </c>
      <c r="AN14" s="1">
        <f>IF(AL14,AL$1*AL$2/AL14,0)</f>
        <v>3.7322580645161292</v>
      </c>
      <c r="AO14" s="1">
        <f>SUM(D14,G14,J14,M14,P14,S14,V14,Y14,AB14,AE14,AH14,AK14,AN14)</f>
        <v>103.64774826059455</v>
      </c>
    </row>
    <row r="15" spans="1:41" x14ac:dyDescent="0.25">
      <c r="A15" s="5" t="s">
        <v>147</v>
      </c>
      <c r="B15" s="3"/>
      <c r="C15" s="11" t="str">
        <f>IF(B15,B15&amp;"/"&amp;B$2,"-")</f>
        <v>-</v>
      </c>
      <c r="D15" s="1">
        <f>IF(B15,B$1*B$2/B15,0)</f>
        <v>0</v>
      </c>
      <c r="E15" s="3"/>
      <c r="F15" s="11" t="str">
        <f>IF(E15,E15&amp;"/"&amp;E$2,"-")</f>
        <v>-</v>
      </c>
      <c r="G15" s="1">
        <f>IF(E15,E$1*E$2/E15,0)</f>
        <v>0</v>
      </c>
      <c r="H15" s="3"/>
      <c r="I15" s="4" t="str">
        <f>IF(H15,H15&amp;"/"&amp;H$2,"-")</f>
        <v>-</v>
      </c>
      <c r="J15" s="1">
        <f>IF(H15,H$1*H$2/H15,0)</f>
        <v>0</v>
      </c>
      <c r="K15" s="3">
        <v>32</v>
      </c>
      <c r="L15" s="4" t="str">
        <f>IF(K15,K15&amp;"/"&amp;K$2,"-")</f>
        <v>32/36</v>
      </c>
      <c r="M15" s="1">
        <f>IF(K15,K$1*K$2/K15,0)</f>
        <v>1.4625000000000001</v>
      </c>
      <c r="N15" s="3"/>
      <c r="O15" s="4" t="str">
        <f>IF(N15,N15&amp;"/"&amp;N$2,"-")</f>
        <v>-</v>
      </c>
      <c r="P15" s="1">
        <f>IF(N15,N$1*N$2/N15,0)</f>
        <v>0</v>
      </c>
      <c r="Q15" s="3"/>
      <c r="R15" s="4" t="str">
        <f>IF(Q15,Q15&amp;"/"&amp;Q$2,"-")</f>
        <v>-</v>
      </c>
      <c r="S15" s="1">
        <f>IF(Q15,Q$1*Q$2/Q15,0)</f>
        <v>0</v>
      </c>
      <c r="T15" s="3"/>
      <c r="U15" s="4" t="str">
        <f>IF(T15,T15&amp;"/"&amp;T$2,"-")</f>
        <v>-</v>
      </c>
      <c r="V15" s="1">
        <f>IF(T15,T$1*T$2/T15,0)</f>
        <v>0</v>
      </c>
      <c r="W15" s="3"/>
      <c r="X15" s="4" t="str">
        <f>IF(W15,W15&amp;"/"&amp;W$2,"-")</f>
        <v>-</v>
      </c>
      <c r="Y15" s="1">
        <f>IF(W15,W$1*W$2/W15,0)</f>
        <v>0</v>
      </c>
      <c r="Z15" s="3"/>
      <c r="AA15" s="4" t="str">
        <f>IF(Z15,Z15&amp;"/"&amp;Z$2,"-")</f>
        <v>-</v>
      </c>
      <c r="AB15" s="1">
        <f>IF(Z15,Z$1*Z$2/Z15,0)</f>
        <v>0</v>
      </c>
      <c r="AC15" s="3"/>
      <c r="AD15" s="4" t="str">
        <f>IF(AC15,AC15&amp;"/"&amp;AC$2,"-")</f>
        <v>-</v>
      </c>
      <c r="AE15" s="1">
        <f>IF(AC15,AC$1*AC$2/AC15,0)</f>
        <v>0</v>
      </c>
      <c r="AF15" s="3"/>
      <c r="AG15" s="4" t="str">
        <f>IF(AF15,AF15&amp;"/"&amp;AF$2,"-")</f>
        <v>-</v>
      </c>
      <c r="AH15" s="1">
        <f>IF(AF15,AF$1*AF$2/AF15,0)</f>
        <v>0</v>
      </c>
      <c r="AI15" s="3"/>
      <c r="AJ15" s="4" t="str">
        <f>IF(AI15,AI15&amp;"/"&amp;AI$2,"-")</f>
        <v>-</v>
      </c>
      <c r="AK15" s="1">
        <f>IF(AI15,AI$1*AI$2/AI15,0)</f>
        <v>0</v>
      </c>
      <c r="AL15" s="3"/>
      <c r="AM15" s="4" t="str">
        <f>IF(AL15,AL15&amp;"/"&amp;AL$2,"-")</f>
        <v>-</v>
      </c>
      <c r="AN15" s="1">
        <f>IF(AL15,AL$1*AL$2/AL15,0)</f>
        <v>0</v>
      </c>
      <c r="AO15" s="1">
        <f>SUM(D15,G15,J15,M15,P15,S15,V15,Y15,AB15,AE15,AH15,AK15,AN15)</f>
        <v>1.4625000000000001</v>
      </c>
    </row>
    <row r="16" spans="1:41" x14ac:dyDescent="0.25">
      <c r="A16" s="5" t="s">
        <v>144</v>
      </c>
      <c r="B16" s="3"/>
      <c r="C16" s="11" t="str">
        <f>IF(B16,B16&amp;"/"&amp;B$2,"-")</f>
        <v>-</v>
      </c>
      <c r="D16" s="1">
        <f>IF(B16,B$1*B$2/B16,0)</f>
        <v>0</v>
      </c>
      <c r="E16" s="3">
        <v>23</v>
      </c>
      <c r="F16" s="11" t="str">
        <f>IF(E16,E16&amp;"/"&amp;E$2,"-")</f>
        <v>23/32</v>
      </c>
      <c r="G16" s="1">
        <f>IF(E16,E$1*E$2/E16,0)</f>
        <v>1.5304347826086957</v>
      </c>
      <c r="H16" s="3"/>
      <c r="I16" s="4" t="str">
        <f>IF(H16,H16&amp;"/"&amp;H$2,"-")</f>
        <v>-</v>
      </c>
      <c r="J16" s="1">
        <f>IF(H16,H$1*H$2/H16,0)</f>
        <v>0</v>
      </c>
      <c r="K16" s="3">
        <v>25</v>
      </c>
      <c r="L16" s="4" t="str">
        <f>IF(K16,K16&amp;"/"&amp;K$2,"-")</f>
        <v>25/36</v>
      </c>
      <c r="M16" s="1">
        <f>IF(K16,K$1*K$2/K16,0)</f>
        <v>1.8720000000000001</v>
      </c>
      <c r="N16" s="3"/>
      <c r="O16" s="4" t="str">
        <f>IF(N16,N16&amp;"/"&amp;N$2,"-")</f>
        <v>-</v>
      </c>
      <c r="P16" s="1">
        <f>IF(N16,N$1*N$2/N16,0)</f>
        <v>0</v>
      </c>
      <c r="Q16" s="3"/>
      <c r="R16" s="4" t="str">
        <f>IF(Q16,Q16&amp;"/"&amp;Q$2,"-")</f>
        <v>-</v>
      </c>
      <c r="S16" s="1">
        <f>IF(Q16,Q$1*Q$2/Q16,0)</f>
        <v>0</v>
      </c>
      <c r="T16" s="3"/>
      <c r="U16" s="4" t="str">
        <f>IF(T16,T16&amp;"/"&amp;T$2,"-")</f>
        <v>-</v>
      </c>
      <c r="V16" s="1">
        <f>IF(T16,T$1*T$2/T16,0)</f>
        <v>0</v>
      </c>
      <c r="W16" s="3"/>
      <c r="X16" s="4" t="str">
        <f>IF(W16,W16&amp;"/"&amp;W$2,"-")</f>
        <v>-</v>
      </c>
      <c r="Y16" s="1">
        <f>IF(W16,W$1*W$2/W16,0)</f>
        <v>0</v>
      </c>
      <c r="Z16" s="3"/>
      <c r="AA16" s="4" t="str">
        <f>IF(Z16,Z16&amp;"/"&amp;Z$2,"-")</f>
        <v>-</v>
      </c>
      <c r="AB16" s="1">
        <f>IF(Z16,Z$1*Z$2/Z16,0)</f>
        <v>0</v>
      </c>
      <c r="AC16" s="3"/>
      <c r="AD16" s="4" t="str">
        <f>IF(AC16,AC16&amp;"/"&amp;AC$2,"-")</f>
        <v>-</v>
      </c>
      <c r="AE16" s="1">
        <f>IF(AC16,AC$1*AC$2/AC16,0)</f>
        <v>0</v>
      </c>
      <c r="AF16" s="3"/>
      <c r="AG16" s="4" t="str">
        <f>IF(AF16,AF16&amp;"/"&amp;AF$2,"-")</f>
        <v>-</v>
      </c>
      <c r="AH16" s="1">
        <f>IF(AF16,AF$1*AF$2/AF16,0)</f>
        <v>0</v>
      </c>
      <c r="AI16" s="3"/>
      <c r="AJ16" s="4" t="str">
        <f>IF(AI16,AI16&amp;"/"&amp;AI$2,"-")</f>
        <v>-</v>
      </c>
      <c r="AK16" s="1">
        <f>IF(AI16,AI$1*AI$2/AI16,0)</f>
        <v>0</v>
      </c>
      <c r="AL16" s="3"/>
      <c r="AM16" s="4" t="str">
        <f>IF(AL16,AL16&amp;"/"&amp;AL$2,"-")</f>
        <v>-</v>
      </c>
      <c r="AN16" s="1">
        <f>IF(AL16,AL$1*AL$2/AL16,0)</f>
        <v>0</v>
      </c>
      <c r="AO16" s="1">
        <f>SUM(D16,G16,J16,M16,P16,S16,V16,Y16,AB16,AE16,AH16,AK16,AN16)</f>
        <v>3.4024347826086956</v>
      </c>
    </row>
    <row r="17" spans="1:41" x14ac:dyDescent="0.25">
      <c r="A17" s="5" t="s">
        <v>151</v>
      </c>
      <c r="B17" s="3"/>
      <c r="C17" s="11" t="str">
        <f>IF(B17,B17&amp;"/"&amp;B$2,"-")</f>
        <v>-</v>
      </c>
      <c r="D17" s="1">
        <f>IF(B17,B$1*B$2/B17,0)</f>
        <v>0</v>
      </c>
      <c r="E17" s="3"/>
      <c r="F17" s="11" t="str">
        <f>IF(E17,E17&amp;"/"&amp;E$2,"-")</f>
        <v>-</v>
      </c>
      <c r="G17" s="1">
        <f>IF(E17,E$1*E$2/E17,0)</f>
        <v>0</v>
      </c>
      <c r="H17" s="3"/>
      <c r="I17" s="4" t="str">
        <f>IF(H17,H17&amp;"/"&amp;H$2,"-")</f>
        <v>-</v>
      </c>
      <c r="J17" s="1">
        <f>IF(H17,H$1*H$2/H17,0)</f>
        <v>0</v>
      </c>
      <c r="K17" s="3">
        <v>36</v>
      </c>
      <c r="L17" s="4" t="str">
        <f>IF(K17,K17&amp;"/"&amp;K$2,"-")</f>
        <v>36/36</v>
      </c>
      <c r="M17" s="1">
        <f>IF(K17,K$1*K$2/K17,0)</f>
        <v>1.3</v>
      </c>
      <c r="N17" s="3"/>
      <c r="O17" s="4" t="str">
        <f>IF(N17,N17&amp;"/"&amp;N$2,"-")</f>
        <v>-</v>
      </c>
      <c r="P17" s="1">
        <f>IF(N17,N$1*N$2/N17,0)</f>
        <v>0</v>
      </c>
      <c r="Q17" s="3"/>
      <c r="R17" s="4" t="str">
        <f>IF(Q17,Q17&amp;"/"&amp;Q$2,"-")</f>
        <v>-</v>
      </c>
      <c r="S17" s="1">
        <f>IF(Q17,Q$1*Q$2/Q17,0)</f>
        <v>0</v>
      </c>
      <c r="T17" s="3"/>
      <c r="U17" s="4" t="str">
        <f>IF(T17,T17&amp;"/"&amp;T$2,"-")</f>
        <v>-</v>
      </c>
      <c r="V17" s="1">
        <f>IF(T17,T$1*T$2/T17,0)</f>
        <v>0</v>
      </c>
      <c r="W17" s="3"/>
      <c r="X17" s="4" t="str">
        <f>IF(W17,W17&amp;"/"&amp;W$2,"-")</f>
        <v>-</v>
      </c>
      <c r="Y17" s="1">
        <f>IF(W17,W$1*W$2/W17,0)</f>
        <v>0</v>
      </c>
      <c r="Z17" s="3"/>
      <c r="AA17" s="4" t="str">
        <f>IF(Z17,Z17&amp;"/"&amp;Z$2,"-")</f>
        <v>-</v>
      </c>
      <c r="AB17" s="1">
        <f>IF(Z17,Z$1*Z$2/Z17,0)</f>
        <v>0</v>
      </c>
      <c r="AC17" s="3"/>
      <c r="AD17" s="4" t="str">
        <f>IF(AC17,AC17&amp;"/"&amp;AC$2,"-")</f>
        <v>-</v>
      </c>
      <c r="AE17" s="1">
        <f>IF(AC17,AC$1*AC$2/AC17,0)</f>
        <v>0</v>
      </c>
      <c r="AF17" s="3"/>
      <c r="AG17" s="4" t="str">
        <f>IF(AF17,AF17&amp;"/"&amp;AF$2,"-")</f>
        <v>-</v>
      </c>
      <c r="AH17" s="1">
        <f>IF(AF17,AF$1*AF$2/AF17,0)</f>
        <v>0</v>
      </c>
      <c r="AI17" s="3"/>
      <c r="AJ17" s="4" t="str">
        <f>IF(AI17,AI17&amp;"/"&amp;AI$2,"-")</f>
        <v>-</v>
      </c>
      <c r="AK17" s="1">
        <f>IF(AI17,AI$1*AI$2/AI17,0)</f>
        <v>0</v>
      </c>
      <c r="AL17" s="3"/>
      <c r="AM17" s="4" t="str">
        <f>IF(AL17,AL17&amp;"/"&amp;AL$2,"-")</f>
        <v>-</v>
      </c>
      <c r="AN17" s="1">
        <f>IF(AL17,AL$1*AL$2/AL17,0)</f>
        <v>0</v>
      </c>
      <c r="AO17" s="1">
        <f>SUM(D17,G17,J17,M17,P17,S17,V17,Y17,AB17,AE17,AH17,AK17,AN17)</f>
        <v>1.3</v>
      </c>
    </row>
    <row r="18" spans="1:41" x14ac:dyDescent="0.25">
      <c r="A18" s="5" t="s">
        <v>150</v>
      </c>
      <c r="B18" s="3"/>
      <c r="C18" s="11" t="str">
        <f>IF(B18,B18&amp;"/"&amp;B$2,"-")</f>
        <v>-</v>
      </c>
      <c r="D18" s="1">
        <f>IF(B18,B$1*B$2/B18,0)</f>
        <v>0</v>
      </c>
      <c r="E18" s="3"/>
      <c r="F18" s="11" t="str">
        <f>IF(E18,E18&amp;"/"&amp;E$2,"-")</f>
        <v>-</v>
      </c>
      <c r="G18" s="1">
        <f>IF(E18,E$1*E$2/E18,0)</f>
        <v>0</v>
      </c>
      <c r="H18" s="3"/>
      <c r="I18" s="4" t="str">
        <f>IF(H18,H18&amp;"/"&amp;H$2,"-")</f>
        <v>-</v>
      </c>
      <c r="J18" s="1">
        <f>IF(H18,H$1*H$2/H18,0)</f>
        <v>0</v>
      </c>
      <c r="K18" s="3">
        <v>35</v>
      </c>
      <c r="L18" s="4" t="str">
        <f>IF(K18,K18&amp;"/"&amp;K$2,"-")</f>
        <v>35/36</v>
      </c>
      <c r="M18" s="1">
        <f>IF(K18,K$1*K$2/K18,0)</f>
        <v>1.3371428571428572</v>
      </c>
      <c r="N18" s="3"/>
      <c r="O18" s="4" t="str">
        <f>IF(N18,N18&amp;"/"&amp;N$2,"-")</f>
        <v>-</v>
      </c>
      <c r="P18" s="1">
        <f>IF(N18,N$1*N$2/N18,0)</f>
        <v>0</v>
      </c>
      <c r="Q18" s="3"/>
      <c r="R18" s="4" t="str">
        <f>IF(Q18,Q18&amp;"/"&amp;Q$2,"-")</f>
        <v>-</v>
      </c>
      <c r="S18" s="1">
        <f>IF(Q18,Q$1*Q$2/Q18,0)</f>
        <v>0</v>
      </c>
      <c r="T18" s="3"/>
      <c r="U18" s="4" t="str">
        <f>IF(T18,T18&amp;"/"&amp;T$2,"-")</f>
        <v>-</v>
      </c>
      <c r="V18" s="1">
        <f>IF(T18,T$1*T$2/T18,0)</f>
        <v>0</v>
      </c>
      <c r="W18" s="3"/>
      <c r="X18" s="4" t="str">
        <f>IF(W18,W18&amp;"/"&amp;W$2,"-")</f>
        <v>-</v>
      </c>
      <c r="Y18" s="1">
        <f>IF(W18,W$1*W$2/W18,0)</f>
        <v>0</v>
      </c>
      <c r="Z18" s="3"/>
      <c r="AA18" s="4" t="str">
        <f>IF(Z18,Z18&amp;"/"&amp;Z$2,"-")</f>
        <v>-</v>
      </c>
      <c r="AB18" s="1">
        <f>IF(Z18,Z$1*Z$2/Z18,0)</f>
        <v>0</v>
      </c>
      <c r="AC18" s="3"/>
      <c r="AD18" s="4" t="str">
        <f>IF(AC18,AC18&amp;"/"&amp;AC$2,"-")</f>
        <v>-</v>
      </c>
      <c r="AE18" s="1">
        <f>IF(AC18,AC$1*AC$2/AC18,0)</f>
        <v>0</v>
      </c>
      <c r="AF18" s="3"/>
      <c r="AG18" s="4" t="str">
        <f>IF(AF18,AF18&amp;"/"&amp;AF$2,"-")</f>
        <v>-</v>
      </c>
      <c r="AH18" s="1">
        <f>IF(AF18,AF$1*AF$2/AF18,0)</f>
        <v>0</v>
      </c>
      <c r="AI18" s="3"/>
      <c r="AJ18" s="4" t="str">
        <f>IF(AI18,AI18&amp;"/"&amp;AI$2,"-")</f>
        <v>-</v>
      </c>
      <c r="AK18" s="1">
        <f>IF(AI18,AI$1*AI$2/AI18,0)</f>
        <v>0</v>
      </c>
      <c r="AL18" s="3"/>
      <c r="AM18" s="4" t="str">
        <f>IF(AL18,AL18&amp;"/"&amp;AL$2,"-")</f>
        <v>-</v>
      </c>
      <c r="AN18" s="1">
        <f>IF(AL18,AL$1*AL$2/AL18,0)</f>
        <v>0</v>
      </c>
      <c r="AO18" s="1">
        <f>SUM(D18,G18,J18,M18,P18,S18,V18,Y18,AB18,AE18,AH18,AK18,AN18)</f>
        <v>1.3371428571428572</v>
      </c>
    </row>
    <row r="19" spans="1:41" x14ac:dyDescent="0.25">
      <c r="A19" s="5" t="s">
        <v>141</v>
      </c>
      <c r="B19" s="3"/>
      <c r="C19" s="11" t="str">
        <f>IF(B19,B19&amp;"/"&amp;B$2,"-")</f>
        <v>-</v>
      </c>
      <c r="D19" s="1">
        <f>IF(B19,B$1*B$2/B19,0)</f>
        <v>0</v>
      </c>
      <c r="E19" s="3"/>
      <c r="F19" s="11" t="str">
        <f>IF(E19,E19&amp;"/"&amp;E$2,"-")</f>
        <v>-</v>
      </c>
      <c r="G19" s="1">
        <f>IF(E19,E$1*E$2/E19,0)</f>
        <v>0</v>
      </c>
      <c r="H19" s="3"/>
      <c r="I19" s="4" t="str">
        <f>IF(H19,H19&amp;"/"&amp;H$2,"-")</f>
        <v>-</v>
      </c>
      <c r="J19" s="1">
        <f>IF(H19,H$1*H$2/H19,0)</f>
        <v>0</v>
      </c>
      <c r="K19" s="3">
        <v>18</v>
      </c>
      <c r="L19" s="4" t="str">
        <f>IF(K19,K19&amp;"/"&amp;K$2,"-")</f>
        <v>18/36</v>
      </c>
      <c r="M19" s="1">
        <f>IF(K19,K$1*K$2/K19,0)</f>
        <v>2.6</v>
      </c>
      <c r="N19" s="3"/>
      <c r="O19" s="4" t="str">
        <f>IF(N19,N19&amp;"/"&amp;N$2,"-")</f>
        <v>-</v>
      </c>
      <c r="P19" s="1">
        <f>IF(N19,N$1*N$2/N19,0)</f>
        <v>0</v>
      </c>
      <c r="Q19" s="3"/>
      <c r="R19" s="4" t="str">
        <f>IF(Q19,Q19&amp;"/"&amp;Q$2,"-")</f>
        <v>-</v>
      </c>
      <c r="S19" s="1">
        <f>IF(Q19,Q$1*Q$2/Q19,0)</f>
        <v>0</v>
      </c>
      <c r="T19" s="3"/>
      <c r="U19" s="4" t="str">
        <f>IF(T19,T19&amp;"/"&amp;T$2,"-")</f>
        <v>-</v>
      </c>
      <c r="V19" s="1">
        <f>IF(T19,T$1*T$2/T19,0)</f>
        <v>0</v>
      </c>
      <c r="W19" s="3"/>
      <c r="X19" s="4" t="str">
        <f>IF(W19,W19&amp;"/"&amp;W$2,"-")</f>
        <v>-</v>
      </c>
      <c r="Y19" s="1">
        <f>IF(W19,W$1*W$2/W19,0)</f>
        <v>0</v>
      </c>
      <c r="Z19" s="3"/>
      <c r="AA19" s="4" t="str">
        <f>IF(Z19,Z19&amp;"/"&amp;Z$2,"-")</f>
        <v>-</v>
      </c>
      <c r="AB19" s="1">
        <f>IF(Z19,Z$1*Z$2/Z19,0)</f>
        <v>0</v>
      </c>
      <c r="AC19" s="3"/>
      <c r="AD19" s="4" t="str">
        <f>IF(AC19,AC19&amp;"/"&amp;AC$2,"-")</f>
        <v>-</v>
      </c>
      <c r="AE19" s="1">
        <f>IF(AC19,AC$1*AC$2/AC19,0)</f>
        <v>0</v>
      </c>
      <c r="AF19" s="3"/>
      <c r="AG19" s="4" t="str">
        <f>IF(AF19,AF19&amp;"/"&amp;AF$2,"-")</f>
        <v>-</v>
      </c>
      <c r="AH19" s="1">
        <f>IF(AF19,AF$1*AF$2/AF19,0)</f>
        <v>0</v>
      </c>
      <c r="AI19" s="3"/>
      <c r="AJ19" s="4" t="str">
        <f>IF(AI19,AI19&amp;"/"&amp;AI$2,"-")</f>
        <v>-</v>
      </c>
      <c r="AK19" s="1">
        <f>IF(AI19,AI$1*AI$2/AI19,0)</f>
        <v>0</v>
      </c>
      <c r="AL19" s="3"/>
      <c r="AM19" s="4" t="str">
        <f>IF(AL19,AL19&amp;"/"&amp;AL$2,"-")</f>
        <v>-</v>
      </c>
      <c r="AN19" s="1">
        <f>IF(AL19,AL$1*AL$2/AL19,0)</f>
        <v>0</v>
      </c>
      <c r="AO19" s="1">
        <f>SUM(D19,G19,J19,M19,P19,S19,V19,Y19,AB19,AE19,AH19,AK19,AN19)</f>
        <v>2.6</v>
      </c>
    </row>
    <row r="20" spans="1:41" x14ac:dyDescent="0.25">
      <c r="A20" s="5" t="s">
        <v>149</v>
      </c>
      <c r="B20" s="3"/>
      <c r="C20" s="11" t="str">
        <f>IF(B20,B20&amp;"/"&amp;B$2,"-")</f>
        <v>-</v>
      </c>
      <c r="D20" s="1">
        <f>IF(B20,B$1*B$2/B20,0)</f>
        <v>0</v>
      </c>
      <c r="E20" s="3"/>
      <c r="F20" s="11" t="str">
        <f>IF(E20,E20&amp;"/"&amp;E$2,"-")</f>
        <v>-</v>
      </c>
      <c r="G20" s="1">
        <f>IF(E20,E$1*E$2/E20,0)</f>
        <v>0</v>
      </c>
      <c r="H20" s="3"/>
      <c r="I20" s="4" t="str">
        <f>IF(H20,H20&amp;"/"&amp;H$2,"-")</f>
        <v>-</v>
      </c>
      <c r="J20" s="1">
        <f>IF(H20,H$1*H$2/H20,0)</f>
        <v>0</v>
      </c>
      <c r="K20" s="3">
        <v>34</v>
      </c>
      <c r="L20" s="4" t="str">
        <f>IF(K20,K20&amp;"/"&amp;K$2,"-")</f>
        <v>34/36</v>
      </c>
      <c r="M20" s="1">
        <f>IF(K20,K$1*K$2/K20,0)</f>
        <v>1.3764705882352943</v>
      </c>
      <c r="N20" s="3"/>
      <c r="O20" s="4" t="str">
        <f>IF(N20,N20&amp;"/"&amp;N$2,"-")</f>
        <v>-</v>
      </c>
      <c r="P20" s="1">
        <f>IF(N20,N$1*N$2/N20,0)</f>
        <v>0</v>
      </c>
      <c r="Q20" s="3"/>
      <c r="R20" s="4" t="str">
        <f>IF(Q20,Q20&amp;"/"&amp;Q$2,"-")</f>
        <v>-</v>
      </c>
      <c r="S20" s="1">
        <f>IF(Q20,Q$1*Q$2/Q20,0)</f>
        <v>0</v>
      </c>
      <c r="T20" s="3"/>
      <c r="U20" s="4" t="str">
        <f>IF(T20,T20&amp;"/"&amp;T$2,"-")</f>
        <v>-</v>
      </c>
      <c r="V20" s="1">
        <f>IF(T20,T$1*T$2/T20,0)</f>
        <v>0</v>
      </c>
      <c r="W20" s="3"/>
      <c r="X20" s="4" t="str">
        <f>IF(W20,W20&amp;"/"&amp;W$2,"-")</f>
        <v>-</v>
      </c>
      <c r="Y20" s="1">
        <f>IF(W20,W$1*W$2/W20,0)</f>
        <v>0</v>
      </c>
      <c r="Z20" s="3"/>
      <c r="AA20" s="4" t="str">
        <f>IF(Z20,Z20&amp;"/"&amp;Z$2,"-")</f>
        <v>-</v>
      </c>
      <c r="AB20" s="1">
        <f>IF(Z20,Z$1*Z$2/Z20,0)</f>
        <v>0</v>
      </c>
      <c r="AC20" s="3"/>
      <c r="AD20" s="4" t="str">
        <f>IF(AC20,AC20&amp;"/"&amp;AC$2,"-")</f>
        <v>-</v>
      </c>
      <c r="AE20" s="1">
        <f>IF(AC20,AC$1*AC$2/AC20,0)</f>
        <v>0</v>
      </c>
      <c r="AF20" s="3"/>
      <c r="AG20" s="4" t="str">
        <f>IF(AF20,AF20&amp;"/"&amp;AF$2,"-")</f>
        <v>-</v>
      </c>
      <c r="AH20" s="1">
        <f>IF(AF20,AF$1*AF$2/AF20,0)</f>
        <v>0</v>
      </c>
      <c r="AI20" s="3"/>
      <c r="AJ20" s="4" t="str">
        <f>IF(AI20,AI20&amp;"/"&amp;AI$2,"-")</f>
        <v>-</v>
      </c>
      <c r="AK20" s="1">
        <f>IF(AI20,AI$1*AI$2/AI20,0)</f>
        <v>0</v>
      </c>
      <c r="AL20" s="3"/>
      <c r="AM20" s="4" t="str">
        <f>IF(AL20,AL20&amp;"/"&amp;AL$2,"-")</f>
        <v>-</v>
      </c>
      <c r="AN20" s="1">
        <f>IF(AL20,AL$1*AL$2/AL20,0)</f>
        <v>0</v>
      </c>
      <c r="AO20" s="1">
        <f>SUM(D20,G20,J20,M20,P20,S20,V20,Y20,AB20,AE20,AH20,AK20,AN20)</f>
        <v>1.3764705882352943</v>
      </c>
    </row>
    <row r="21" spans="1:41" x14ac:dyDescent="0.25">
      <c r="A21" s="5" t="s">
        <v>142</v>
      </c>
      <c r="B21" s="3"/>
      <c r="C21" s="11" t="str">
        <f>IF(B21,B21&amp;"/"&amp;B$2,"-")</f>
        <v>-</v>
      </c>
      <c r="D21" s="1">
        <f>IF(B21,B$1*B$2/B21,0)</f>
        <v>0</v>
      </c>
      <c r="E21" s="3"/>
      <c r="F21" s="11" t="str">
        <f>IF(E21,E21&amp;"/"&amp;E$2,"-")</f>
        <v>-</v>
      </c>
      <c r="G21" s="1">
        <f>IF(E21,E$1*E$2/E21,0)</f>
        <v>0</v>
      </c>
      <c r="H21" s="3"/>
      <c r="I21" s="4" t="str">
        <f>IF(H21,H21&amp;"/"&amp;H$2,"-")</f>
        <v>-</v>
      </c>
      <c r="J21" s="1">
        <f>IF(H21,H$1*H$2/H21,0)</f>
        <v>0</v>
      </c>
      <c r="K21" s="3">
        <v>22</v>
      </c>
      <c r="L21" s="4" t="str">
        <f>IF(K21,K21&amp;"/"&amp;K$2,"-")</f>
        <v>22/36</v>
      </c>
      <c r="M21" s="1">
        <f>IF(K21,K$1*K$2/K21,0)</f>
        <v>2.1272727272727274</v>
      </c>
      <c r="N21" s="3"/>
      <c r="O21" s="4" t="str">
        <f>IF(N21,N21&amp;"/"&amp;N$2,"-")</f>
        <v>-</v>
      </c>
      <c r="P21" s="1">
        <f>IF(N21,N$1*N$2/N21,0)</f>
        <v>0</v>
      </c>
      <c r="Q21" s="3"/>
      <c r="R21" s="4" t="str">
        <f>IF(Q21,Q21&amp;"/"&amp;Q$2,"-")</f>
        <v>-</v>
      </c>
      <c r="S21" s="1">
        <f>IF(Q21,Q$1*Q$2/Q21,0)</f>
        <v>0</v>
      </c>
      <c r="T21" s="3"/>
      <c r="U21" s="4" t="str">
        <f>IF(T21,T21&amp;"/"&amp;T$2,"-")</f>
        <v>-</v>
      </c>
      <c r="V21" s="1">
        <f>IF(T21,T$1*T$2/T21,0)</f>
        <v>0</v>
      </c>
      <c r="W21" s="3"/>
      <c r="X21" s="4" t="str">
        <f>IF(W21,W21&amp;"/"&amp;W$2,"-")</f>
        <v>-</v>
      </c>
      <c r="Y21" s="1">
        <f>IF(W21,W$1*W$2/W21,0)</f>
        <v>0</v>
      </c>
      <c r="Z21" s="3"/>
      <c r="AA21" s="4" t="str">
        <f>IF(Z21,Z21&amp;"/"&amp;Z$2,"-")</f>
        <v>-</v>
      </c>
      <c r="AB21" s="1">
        <f>IF(Z21,Z$1*Z$2/Z21,0)</f>
        <v>0</v>
      </c>
      <c r="AC21" s="3"/>
      <c r="AD21" s="4" t="str">
        <f>IF(AC21,AC21&amp;"/"&amp;AC$2,"-")</f>
        <v>-</v>
      </c>
      <c r="AE21" s="1">
        <f>IF(AC21,AC$1*AC$2/AC21,0)</f>
        <v>0</v>
      </c>
      <c r="AF21" s="3"/>
      <c r="AG21" s="4" t="str">
        <f>IF(AF21,AF21&amp;"/"&amp;AF$2,"-")</f>
        <v>-</v>
      </c>
      <c r="AH21" s="1">
        <f>IF(AF21,AF$1*AF$2/AF21,0)</f>
        <v>0</v>
      </c>
      <c r="AI21" s="3"/>
      <c r="AJ21" s="4" t="str">
        <f>IF(AI21,AI21&amp;"/"&amp;AI$2,"-")</f>
        <v>-</v>
      </c>
      <c r="AK21" s="1">
        <f>IF(AI21,AI$1*AI$2/AI21,0)</f>
        <v>0</v>
      </c>
      <c r="AL21" s="3"/>
      <c r="AM21" s="4" t="str">
        <f>IF(AL21,AL21&amp;"/"&amp;AL$2,"-")</f>
        <v>-</v>
      </c>
      <c r="AN21" s="1">
        <f>IF(AL21,AL$1*AL$2/AL21,0)</f>
        <v>0</v>
      </c>
      <c r="AO21" s="1">
        <f>SUM(D21,G21,J21,M21,P21,S21,V21,Y21,AB21,AE21,AH21,AK21,AN21)</f>
        <v>2.1272727272727274</v>
      </c>
    </row>
    <row r="22" spans="1:41" x14ac:dyDescent="0.25">
      <c r="A22" s="5" t="s">
        <v>138</v>
      </c>
      <c r="B22" s="3"/>
      <c r="C22" s="11" t="str">
        <f>IF(B22,B22&amp;"/"&amp;B$2,"-")</f>
        <v>-</v>
      </c>
      <c r="D22" s="1">
        <f>IF(B22,B$1*B$2/B22,0)</f>
        <v>0</v>
      </c>
      <c r="E22" s="3">
        <v>3</v>
      </c>
      <c r="F22" s="11" t="str">
        <f>IF(E22,E22&amp;"/"&amp;E$2,"-")</f>
        <v>3/32</v>
      </c>
      <c r="G22" s="1">
        <f>IF(E22,E$1*E$2/E22,0)</f>
        <v>11.733333333333334</v>
      </c>
      <c r="H22" s="3"/>
      <c r="I22" s="4" t="str">
        <f>IF(H22,H22&amp;"/"&amp;H$2,"-")</f>
        <v>-</v>
      </c>
      <c r="J22" s="1">
        <f>IF(H22,H$1*H$2/H22,0)</f>
        <v>0</v>
      </c>
      <c r="K22" s="3">
        <v>6</v>
      </c>
      <c r="L22" s="4" t="str">
        <f>IF(K22,K22&amp;"/"&amp;K$2,"-")</f>
        <v>6/36</v>
      </c>
      <c r="M22" s="1">
        <f>IF(K22,K$1*K$2/K22,0)</f>
        <v>7.8000000000000007</v>
      </c>
      <c r="N22" s="3"/>
      <c r="O22" s="4" t="str">
        <f>IF(N22,N22&amp;"/"&amp;N$2,"-")</f>
        <v>-</v>
      </c>
      <c r="P22" s="1">
        <f>IF(N22,N$1*N$2/N22,0)</f>
        <v>0</v>
      </c>
      <c r="Q22" s="3">
        <v>3</v>
      </c>
      <c r="R22" s="4" t="str">
        <f>IF(Q22,Q22&amp;"/"&amp;Q$2,"-")</f>
        <v>3/22</v>
      </c>
      <c r="S22" s="1">
        <f>IF(Q22,Q$1*Q$2/Q22,0)</f>
        <v>8.0666666666666682</v>
      </c>
      <c r="T22" s="3"/>
      <c r="U22" s="4" t="str">
        <f>IF(T22,T22&amp;"/"&amp;T$2,"-")</f>
        <v>-</v>
      </c>
      <c r="V22" s="1">
        <f>IF(T22,T$1*T$2/T22,0)</f>
        <v>0</v>
      </c>
      <c r="W22" s="3">
        <v>43</v>
      </c>
      <c r="X22" s="4" t="str">
        <f>IF(W22,W22&amp;"/"&amp;W$2,"-")</f>
        <v>43/130</v>
      </c>
      <c r="Y22" s="1">
        <f>IF(W22,W$1*W$2/W22,0)</f>
        <v>3.7790697674418605</v>
      </c>
      <c r="Z22" s="3"/>
      <c r="AA22" s="4" t="str">
        <f>IF(Z22,Z22&amp;"/"&amp;Z$2,"-")</f>
        <v>-</v>
      </c>
      <c r="AB22" s="1">
        <f>IF(Z22,Z$1*Z$2/Z22,0)</f>
        <v>0</v>
      </c>
      <c r="AC22" s="3"/>
      <c r="AD22" s="4" t="str">
        <f>IF(AC22,AC22&amp;"/"&amp;AC$2,"-")</f>
        <v>-</v>
      </c>
      <c r="AE22" s="1">
        <f>IF(AC22,AC$1*AC$2/AC22,0)</f>
        <v>0</v>
      </c>
      <c r="AF22" s="3"/>
      <c r="AG22" s="4" t="str">
        <f>IF(AF22,AF22&amp;"/"&amp;AF$2,"-")</f>
        <v>-</v>
      </c>
      <c r="AH22" s="1">
        <f>IF(AF22,AF$1*AF$2/AF22,0)</f>
        <v>0</v>
      </c>
      <c r="AI22" s="3"/>
      <c r="AJ22" s="4" t="str">
        <f>IF(AI22,AI22&amp;"/"&amp;AI$2,"-")</f>
        <v>-</v>
      </c>
      <c r="AK22" s="1">
        <f>IF(AI22,AI$1*AI$2/AI22,0)</f>
        <v>0</v>
      </c>
      <c r="AL22" s="3"/>
      <c r="AM22" s="4" t="str">
        <f>IF(AL22,AL22&amp;"/"&amp;AL$2,"-")</f>
        <v>-</v>
      </c>
      <c r="AN22" s="1">
        <f>IF(AL22,AL$1*AL$2/AL22,0)</f>
        <v>0</v>
      </c>
      <c r="AO22" s="1">
        <f>SUM(D22,G22,J22,M22,P22,S22,V22,Y22,AB22,AE22,AH22,AK22,AN22)</f>
        <v>31.379069767441862</v>
      </c>
    </row>
    <row r="23" spans="1:41" x14ac:dyDescent="0.25">
      <c r="A23" s="5" t="s">
        <v>140</v>
      </c>
      <c r="B23" s="3"/>
      <c r="C23" s="11" t="str">
        <f>IF(B23,B23&amp;"/"&amp;B$2,"-")</f>
        <v>-</v>
      </c>
      <c r="D23" s="1">
        <f>IF(B23,B$1*B$2/B23,0)</f>
        <v>0</v>
      </c>
      <c r="E23" s="3">
        <v>13</v>
      </c>
      <c r="F23" s="11" t="str">
        <f>IF(E23,E23&amp;"/"&amp;E$2,"-")</f>
        <v>13/32</v>
      </c>
      <c r="G23" s="1">
        <f>IF(E23,E$1*E$2/E23,0)</f>
        <v>2.7076923076923078</v>
      </c>
      <c r="H23" s="3"/>
      <c r="I23" s="4" t="str">
        <f>IF(H23,H23&amp;"/"&amp;H$2,"-")</f>
        <v>-</v>
      </c>
      <c r="J23" s="1">
        <f>IF(H23,H$1*H$2/H23,0)</f>
        <v>0</v>
      </c>
      <c r="K23" s="3">
        <v>17</v>
      </c>
      <c r="L23" s="4" t="str">
        <f>IF(K23,K23&amp;"/"&amp;K$2,"-")</f>
        <v>17/36</v>
      </c>
      <c r="M23" s="1">
        <f>IF(K23,K$1*K$2/K23,0)</f>
        <v>2.7529411764705887</v>
      </c>
      <c r="N23" s="3"/>
      <c r="O23" s="4" t="str">
        <f>IF(N23,N23&amp;"/"&amp;N$2,"-")</f>
        <v>-</v>
      </c>
      <c r="P23" s="1">
        <f>IF(N23,N$1*N$2/N23,0)</f>
        <v>0</v>
      </c>
      <c r="Q23" s="3"/>
      <c r="R23" s="4" t="str">
        <f>IF(Q23,Q23&amp;"/"&amp;Q$2,"-")</f>
        <v>-</v>
      </c>
      <c r="S23" s="1">
        <f>IF(Q23,Q$1*Q$2/Q23,0)</f>
        <v>0</v>
      </c>
      <c r="T23" s="3"/>
      <c r="U23" s="4" t="str">
        <f>IF(T23,T23&amp;"/"&amp;T$2,"-")</f>
        <v>-</v>
      </c>
      <c r="V23" s="1">
        <f>IF(T23,T$1*T$2/T23,0)</f>
        <v>0</v>
      </c>
      <c r="W23" s="3"/>
      <c r="X23" s="4" t="str">
        <f>IF(W23,W23&amp;"/"&amp;W$2,"-")</f>
        <v>-</v>
      </c>
      <c r="Y23" s="1">
        <f>IF(W23,W$1*W$2/W23,0)</f>
        <v>0</v>
      </c>
      <c r="Z23" s="3"/>
      <c r="AA23" s="4" t="str">
        <f>IF(Z23,Z23&amp;"/"&amp;Z$2,"-")</f>
        <v>-</v>
      </c>
      <c r="AB23" s="1">
        <f>IF(Z23,Z$1*Z$2/Z23,0)</f>
        <v>0</v>
      </c>
      <c r="AC23" s="3"/>
      <c r="AD23" s="4" t="str">
        <f>IF(AC23,AC23&amp;"/"&amp;AC$2,"-")</f>
        <v>-</v>
      </c>
      <c r="AE23" s="1">
        <f>IF(AC23,AC$1*AC$2/AC23,0)</f>
        <v>0</v>
      </c>
      <c r="AF23" s="3"/>
      <c r="AG23" s="4" t="str">
        <f>IF(AF23,AF23&amp;"/"&amp;AF$2,"-")</f>
        <v>-</v>
      </c>
      <c r="AH23" s="1">
        <f>IF(AF23,AF$1*AF$2/AF23,0)</f>
        <v>0</v>
      </c>
      <c r="AI23" s="3"/>
      <c r="AJ23" s="4" t="str">
        <f>IF(AI23,AI23&amp;"/"&amp;AI$2,"-")</f>
        <v>-</v>
      </c>
      <c r="AK23" s="1">
        <f>IF(AI23,AI$1*AI$2/AI23,0)</f>
        <v>0</v>
      </c>
      <c r="AL23" s="3"/>
      <c r="AM23" s="4" t="str">
        <f>IF(AL23,AL23&amp;"/"&amp;AL$2,"-")</f>
        <v>-</v>
      </c>
      <c r="AN23" s="1">
        <f>IF(AL23,AL$1*AL$2/AL23,0)</f>
        <v>0</v>
      </c>
      <c r="AO23" s="1">
        <f>SUM(D23,G23,J23,M23,P23,S23,V23,Y23,AB23,AE23,AH23,AK23,AN23)</f>
        <v>5.4606334841628961</v>
      </c>
    </row>
  </sheetData>
  <pageMargins left="0.7" right="0.7" top="0.75" bottom="0.75" header="0.3" footer="0.3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4F9CE-BC21-472A-8D95-2666082CD1B8}">
  <sheetPr codeName="Feuil6"/>
  <dimension ref="A1:AO15"/>
  <sheetViews>
    <sheetView showGridLines="0" showRowColHeaders="0" topLeftCell="A3" workbookViewId="0">
      <selection activeCell="A3" sqref="A3"/>
    </sheetView>
  </sheetViews>
  <sheetFormatPr baseColWidth="10" defaultColWidth="20.7109375" defaultRowHeight="15" x14ac:dyDescent="0.25"/>
  <cols>
    <col min="1" max="1" width="30.7109375" customWidth="1"/>
    <col min="2" max="2" width="20.7109375" hidden="1" customWidth="1"/>
    <col min="3" max="4" width="20.7109375" customWidth="1"/>
    <col min="5" max="5" width="20.7109375" hidden="1" customWidth="1"/>
    <col min="6" max="7" width="20.7109375" customWidth="1"/>
    <col min="8" max="8" width="20.7109375" hidden="1" customWidth="1"/>
    <col min="9" max="10" width="20.7109375" customWidth="1"/>
    <col min="11" max="11" width="20.7109375" hidden="1" customWidth="1"/>
    <col min="12" max="13" width="20.7109375" customWidth="1"/>
    <col min="14" max="14" width="20.7109375" hidden="1" customWidth="1"/>
    <col min="15" max="16" width="20.7109375" customWidth="1"/>
    <col min="17" max="17" width="20.7109375" hidden="1" customWidth="1"/>
    <col min="18" max="19" width="20.7109375" customWidth="1"/>
    <col min="20" max="20" width="20.7109375" hidden="1" customWidth="1"/>
    <col min="21" max="22" width="20.7109375" customWidth="1"/>
    <col min="23" max="23" width="20.7109375" hidden="1" customWidth="1"/>
    <col min="24" max="25" width="20.7109375" customWidth="1"/>
    <col min="26" max="26" width="20.7109375" hidden="1" customWidth="1"/>
    <col min="27" max="28" width="20.7109375" customWidth="1"/>
    <col min="29" max="29" width="20.7109375" hidden="1" customWidth="1"/>
    <col min="30" max="31" width="20.7109375" customWidth="1"/>
    <col min="32" max="32" width="20.7109375" hidden="1" customWidth="1"/>
    <col min="33" max="34" width="20.7109375" customWidth="1"/>
    <col min="35" max="38" width="20.7109375" hidden="1" customWidth="1"/>
    <col min="39" max="40" width="20.7109375" customWidth="1"/>
  </cols>
  <sheetData>
    <row r="1" spans="1:41" hidden="1" x14ac:dyDescent="0.25">
      <c r="A1" s="6" t="s">
        <v>1</v>
      </c>
      <c r="B1" s="1">
        <v>1.2</v>
      </c>
      <c r="C1" s="8"/>
      <c r="D1" s="8"/>
      <c r="E1" s="1">
        <v>1.1000000000000001</v>
      </c>
      <c r="F1" s="1"/>
      <c r="G1" s="8"/>
      <c r="H1" s="1">
        <v>1.2</v>
      </c>
      <c r="I1" s="1"/>
      <c r="J1" s="8"/>
      <c r="K1" s="1">
        <v>1.3</v>
      </c>
      <c r="L1" s="1"/>
      <c r="M1" s="8"/>
      <c r="N1" s="1">
        <v>1.2</v>
      </c>
      <c r="O1" s="1"/>
      <c r="P1" s="8"/>
      <c r="Q1" s="1">
        <v>1.1000000000000001</v>
      </c>
      <c r="R1" s="1"/>
      <c r="S1" s="8"/>
      <c r="T1" s="1">
        <v>1</v>
      </c>
      <c r="U1" s="1"/>
      <c r="V1" s="8"/>
      <c r="W1" s="1">
        <v>1.25</v>
      </c>
      <c r="X1" s="1"/>
      <c r="Y1" s="8"/>
      <c r="Z1" s="1">
        <v>1</v>
      </c>
      <c r="AA1" s="1"/>
      <c r="AB1" s="8"/>
      <c r="AC1" s="1">
        <v>1.1000000000000001</v>
      </c>
      <c r="AD1" s="1"/>
      <c r="AE1" s="8"/>
      <c r="AF1" s="1">
        <v>1.2</v>
      </c>
      <c r="AG1" s="1"/>
      <c r="AH1" s="8"/>
      <c r="AI1" s="1">
        <v>1</v>
      </c>
      <c r="AJ1" s="1"/>
      <c r="AK1" s="8"/>
      <c r="AL1" s="1">
        <v>1.3</v>
      </c>
      <c r="AM1" s="1"/>
      <c r="AN1" s="8"/>
      <c r="AO1" s="8"/>
    </row>
    <row r="2" spans="1:41" hidden="1" x14ac:dyDescent="0.25">
      <c r="A2" s="6" t="s">
        <v>2</v>
      </c>
      <c r="B2" s="3"/>
      <c r="C2" s="8"/>
      <c r="D2" s="8"/>
      <c r="E2" s="3">
        <v>22</v>
      </c>
      <c r="F2" s="8"/>
      <c r="G2" s="8"/>
      <c r="H2" s="3"/>
      <c r="I2" s="8"/>
      <c r="J2" s="8"/>
      <c r="K2" s="3">
        <v>24</v>
      </c>
      <c r="L2" s="8"/>
      <c r="M2" s="8"/>
      <c r="N2" s="3">
        <v>41</v>
      </c>
      <c r="O2" s="8"/>
      <c r="P2" s="8"/>
      <c r="Q2" s="3">
        <v>7</v>
      </c>
      <c r="R2" s="8"/>
      <c r="S2" s="8"/>
      <c r="T2" s="3">
        <v>8</v>
      </c>
      <c r="U2" s="8"/>
      <c r="V2" s="8"/>
      <c r="W2" s="3">
        <v>39</v>
      </c>
      <c r="X2" s="8"/>
      <c r="Y2" s="8"/>
      <c r="Z2" s="3"/>
      <c r="AA2" s="8"/>
      <c r="AB2" s="8"/>
      <c r="AC2" s="3">
        <v>6</v>
      </c>
      <c r="AD2" s="8"/>
      <c r="AE2" s="8"/>
      <c r="AF2" s="3">
        <v>35</v>
      </c>
      <c r="AG2" s="8"/>
      <c r="AH2" s="8"/>
      <c r="AI2" s="3"/>
      <c r="AJ2" s="8"/>
      <c r="AK2" s="8"/>
      <c r="AL2" s="3"/>
      <c r="AM2" s="8"/>
      <c r="AN2" s="8"/>
      <c r="AO2" s="8"/>
    </row>
    <row r="3" spans="1:41" x14ac:dyDescent="0.25">
      <c r="A3" s="8" t="s">
        <v>0</v>
      </c>
      <c r="B3" s="8" t="s">
        <v>6</v>
      </c>
      <c r="C3" s="8" t="s">
        <v>19</v>
      </c>
      <c r="D3" s="8" t="s">
        <v>20</v>
      </c>
      <c r="E3" s="8" t="s">
        <v>7</v>
      </c>
      <c r="F3" s="8" t="s">
        <v>21</v>
      </c>
      <c r="G3" s="8" t="s">
        <v>25</v>
      </c>
      <c r="H3" s="8" t="s">
        <v>8</v>
      </c>
      <c r="I3" s="8" t="s">
        <v>22</v>
      </c>
      <c r="J3" s="8" t="s">
        <v>24</v>
      </c>
      <c r="K3" s="8" t="s">
        <v>9</v>
      </c>
      <c r="L3" s="8" t="s">
        <v>23</v>
      </c>
      <c r="M3" s="8" t="s">
        <v>26</v>
      </c>
      <c r="N3" s="8" t="s">
        <v>10</v>
      </c>
      <c r="O3" s="8" t="s">
        <v>27</v>
      </c>
      <c r="P3" s="8" t="s">
        <v>28</v>
      </c>
      <c r="Q3" s="8" t="s">
        <v>11</v>
      </c>
      <c r="R3" s="8" t="s">
        <v>30</v>
      </c>
      <c r="S3" s="8" t="s">
        <v>29</v>
      </c>
      <c r="T3" s="8" t="s">
        <v>12</v>
      </c>
      <c r="U3" s="8" t="s">
        <v>31</v>
      </c>
      <c r="V3" s="8" t="s">
        <v>32</v>
      </c>
      <c r="W3" s="8" t="s">
        <v>13</v>
      </c>
      <c r="X3" s="8" t="s">
        <v>33</v>
      </c>
      <c r="Y3" s="8" t="s">
        <v>34</v>
      </c>
      <c r="Z3" s="8" t="s">
        <v>14</v>
      </c>
      <c r="AA3" s="8" t="s">
        <v>35</v>
      </c>
      <c r="AB3" s="8" t="s">
        <v>36</v>
      </c>
      <c r="AC3" s="8" t="s">
        <v>15</v>
      </c>
      <c r="AD3" s="8" t="s">
        <v>37</v>
      </c>
      <c r="AE3" s="8" t="s">
        <v>38</v>
      </c>
      <c r="AF3" s="8" t="s">
        <v>16</v>
      </c>
      <c r="AG3" s="8" t="s">
        <v>39</v>
      </c>
      <c r="AH3" s="8" t="s">
        <v>40</v>
      </c>
      <c r="AI3" s="8" t="s">
        <v>17</v>
      </c>
      <c r="AJ3" s="8" t="s">
        <v>41</v>
      </c>
      <c r="AK3" s="8" t="s">
        <v>42</v>
      </c>
      <c r="AL3" s="8" t="s">
        <v>18</v>
      </c>
      <c r="AM3" s="8" t="s">
        <v>43</v>
      </c>
      <c r="AN3" s="8" t="s">
        <v>44</v>
      </c>
      <c r="AO3" s="8" t="s">
        <v>5</v>
      </c>
    </row>
    <row r="4" spans="1:41" x14ac:dyDescent="0.25">
      <c r="A4" s="5" t="s">
        <v>100</v>
      </c>
      <c r="B4" s="3">
        <v>2</v>
      </c>
      <c r="C4" s="4" t="str">
        <f>IF(B4,B4&amp;"/"&amp;'Sen F'!B$2,"-")</f>
        <v>2/74</v>
      </c>
      <c r="D4" s="1">
        <f>IF(B4,B$1*'Sen F'!B$2/B4,0)</f>
        <v>44.4</v>
      </c>
      <c r="E4" s="3"/>
      <c r="F4" s="11" t="str">
        <f>IF(E4,E4&amp;"/"&amp;E$2,"-")</f>
        <v>-</v>
      </c>
      <c r="G4" s="1">
        <f>IF(E4,E$1*E$2/E4,0)</f>
        <v>0</v>
      </c>
      <c r="H4" s="3"/>
      <c r="I4" s="4" t="str">
        <f>IF(H4,H4&amp;"/"&amp;H$2,"-")</f>
        <v>-</v>
      </c>
      <c r="J4" s="1">
        <f>IF(H4,H$1*H$2/H4,0)</f>
        <v>0</v>
      </c>
      <c r="K4" s="3"/>
      <c r="L4" s="4" t="str">
        <f>IF(K4,K4&amp;"/"&amp;K$2,"-")</f>
        <v>-</v>
      </c>
      <c r="M4" s="1">
        <f>IF(K4,K$1*K$2/K4,0)</f>
        <v>0</v>
      </c>
      <c r="N4" s="3"/>
      <c r="O4" s="4" t="str">
        <f>IF(N4,N4&amp;"/"&amp;N$2,"-")</f>
        <v>-</v>
      </c>
      <c r="P4" s="1">
        <f>IF(N4,N$1*N$2/N4,0)</f>
        <v>0</v>
      </c>
      <c r="Q4" s="3"/>
      <c r="R4" s="4" t="str">
        <f>IF(Q4,Q4&amp;"/"&amp;Q$2,"-")</f>
        <v>-</v>
      </c>
      <c r="S4" s="1">
        <f>IF(Q4,Q$1*Q$2/Q4,0)</f>
        <v>0</v>
      </c>
      <c r="T4" s="3"/>
      <c r="U4" s="4" t="str">
        <f>IF(T4,T4&amp;"/"&amp;T$2,"-")</f>
        <v>-</v>
      </c>
      <c r="V4" s="1">
        <f>IF(T4,T$1*T$2/T4,0)</f>
        <v>0</v>
      </c>
      <c r="W4" s="3"/>
      <c r="X4" s="4" t="str">
        <f>IF(W4,W4&amp;"/"&amp;W$2,"-")</f>
        <v>-</v>
      </c>
      <c r="Y4" s="1">
        <f>IF(W4,W$1*W$2/W4,0)</f>
        <v>0</v>
      </c>
      <c r="Z4" s="3"/>
      <c r="AA4" s="4" t="str">
        <f>IF(Z4,Z4&amp;"/"&amp;Z$2,"-")</f>
        <v>-</v>
      </c>
      <c r="AB4" s="1">
        <f>IF(Z4,Z$1*Z$2/Z4,0)</f>
        <v>0</v>
      </c>
      <c r="AC4" s="3"/>
      <c r="AD4" s="4" t="str">
        <f>IF(AC4,AC4&amp;"/"&amp;AC$2,"-")</f>
        <v>-</v>
      </c>
      <c r="AE4" s="1">
        <f>IF(AC4,AC$1*AC$2/AC4,0)</f>
        <v>0</v>
      </c>
      <c r="AF4" s="3"/>
      <c r="AG4" s="4" t="str">
        <f>IF(AF4,AF4&amp;"/"&amp;AF$2,"-")</f>
        <v>-</v>
      </c>
      <c r="AH4" s="1">
        <f>IF(AF4,AF$1*AF$2/AF4,0)</f>
        <v>0</v>
      </c>
      <c r="AI4" s="3"/>
      <c r="AJ4" s="4" t="str">
        <f>IF(AI4,AI4&amp;"/"&amp;AI$2,"-")</f>
        <v>-</v>
      </c>
      <c r="AK4" s="1">
        <f>IF(AI4,AI$1*AI$2/AI4,0)</f>
        <v>0</v>
      </c>
      <c r="AL4" s="3"/>
      <c r="AM4" s="4" t="str">
        <f>IF(AL4,AL4&amp;"/"&amp;AL$2,"-")</f>
        <v>-</v>
      </c>
      <c r="AN4" s="1">
        <f>IF(AL4,AL$1*AL$2/AL4,0)</f>
        <v>0</v>
      </c>
      <c r="AO4" s="1">
        <f>SUM(D4,G4,J4,M4,P4,S4,V4,Y4,AB4,AE4,AH4,AK4,AN4)</f>
        <v>44.4</v>
      </c>
    </row>
    <row r="5" spans="1:41" x14ac:dyDescent="0.25">
      <c r="A5" s="5" t="s">
        <v>91</v>
      </c>
      <c r="B5" s="3">
        <v>10</v>
      </c>
      <c r="C5" s="4" t="str">
        <f>IF(B5,B5&amp;"/"&amp;'Jun F'!B$2,"-")</f>
        <v>10/26</v>
      </c>
      <c r="D5" s="1">
        <f>IF(B5,B$1*'Jun F'!B$2/B5,0)</f>
        <v>3.12</v>
      </c>
      <c r="E5" s="3"/>
      <c r="F5" s="4" t="str">
        <f>IF(E5,E5&amp;"/"&amp;E$2,"-")</f>
        <v>-</v>
      </c>
      <c r="G5" s="1">
        <f>IF(E5,E$1*E$2/E5,0)</f>
        <v>0</v>
      </c>
      <c r="H5" s="3"/>
      <c r="I5" s="4" t="str">
        <f>IF(H5,H5&amp;"/"&amp;H$2,"-")</f>
        <v>-</v>
      </c>
      <c r="J5" s="1">
        <f>IF(H5,H$1*H$2/H5,0)</f>
        <v>0</v>
      </c>
      <c r="K5" s="3"/>
      <c r="L5" s="4" t="str">
        <f>IF(K5,K5&amp;"/"&amp;K$2,"-")</f>
        <v>-</v>
      </c>
      <c r="M5" s="1">
        <f>IF(K5,K$1*K$2/K5,0)</f>
        <v>0</v>
      </c>
      <c r="N5" s="3"/>
      <c r="O5" s="4" t="str">
        <f>IF(N5,N5&amp;"/"&amp;N$2,"-")</f>
        <v>-</v>
      </c>
      <c r="P5" s="1">
        <f>IF(N5,N$1*N$2/N5,0)</f>
        <v>0</v>
      </c>
      <c r="Q5" s="3"/>
      <c r="R5" s="4" t="str">
        <f>IF(Q5,Q5&amp;"/"&amp;Q$2,"-")</f>
        <v>-</v>
      </c>
      <c r="S5" s="1">
        <f>IF(Q5,Q$1*Q$2/Q5,0)</f>
        <v>0</v>
      </c>
      <c r="T5" s="3"/>
      <c r="U5" s="4" t="str">
        <f>IF(T5,T5&amp;"/"&amp;T$2,"-")</f>
        <v>-</v>
      </c>
      <c r="V5" s="1">
        <f>IF(T5,T$1*T$2/T5,0)</f>
        <v>0</v>
      </c>
      <c r="W5" s="3"/>
      <c r="X5" s="4" t="str">
        <f>IF(W5,W5&amp;"/"&amp;W$2,"-")</f>
        <v>-</v>
      </c>
      <c r="Y5" s="1">
        <f>IF(W5,W$1*W$2/W5,0)</f>
        <v>0</v>
      </c>
      <c r="Z5" s="3"/>
      <c r="AA5" s="4" t="str">
        <f>IF(Z5,Z5&amp;"/"&amp;Z$2,"-")</f>
        <v>-</v>
      </c>
      <c r="AB5" s="1">
        <f>IF(Z5,Z$1*Z$2/Z5,0)</f>
        <v>0</v>
      </c>
      <c r="AC5" s="3"/>
      <c r="AD5" s="4" t="str">
        <f>IF(AC5,AC5&amp;"/"&amp;AC$2,"-")</f>
        <v>-</v>
      </c>
      <c r="AE5" s="1">
        <f>IF(AC5,AC$1*AC$2/AC5,0)</f>
        <v>0</v>
      </c>
      <c r="AF5" s="3"/>
      <c r="AG5" s="4" t="str">
        <f>IF(AF5,AF5&amp;"/"&amp;AF$2,"-")</f>
        <v>-</v>
      </c>
      <c r="AH5" s="1">
        <f>IF(AF5,AF$1*AF$2/AF5,0)</f>
        <v>0</v>
      </c>
      <c r="AI5" s="3"/>
      <c r="AJ5" s="4" t="str">
        <f>IF(AI5,AI5&amp;"/"&amp;AI$2,"-")</f>
        <v>-</v>
      </c>
      <c r="AK5" s="1">
        <f>IF(AI5,AI$1*AI$2/AI5,0)</f>
        <v>0</v>
      </c>
      <c r="AL5" s="3"/>
      <c r="AM5" s="4" t="str">
        <f>IF(AL5,AL5&amp;"/"&amp;AL$2,"-")</f>
        <v>-</v>
      </c>
      <c r="AN5" s="1">
        <f>IF(AL5,AL$1*AL$2/AL5,0)</f>
        <v>0</v>
      </c>
      <c r="AO5" s="1">
        <f>SUM(D5,G5,J5,M5,P5,S5,V5,Y5,AB5,AE5,AH5,AK5,AN5)</f>
        <v>3.12</v>
      </c>
    </row>
    <row r="6" spans="1:41" x14ac:dyDescent="0.25">
      <c r="A6" s="5" t="s">
        <v>153</v>
      </c>
      <c r="B6" s="3"/>
      <c r="C6" s="4" t="str">
        <f>IF(B6,B6&amp;"/"&amp;B$2,"-")</f>
        <v>-</v>
      </c>
      <c r="D6" s="1">
        <f>IF(B6,B$1*B$2/B6,0)</f>
        <v>0</v>
      </c>
      <c r="E6" s="3"/>
      <c r="F6" s="11" t="str">
        <f>IF(E6,E6&amp;"/"&amp;E$2,"-")</f>
        <v>-</v>
      </c>
      <c r="G6" s="1">
        <f>IF(E6,E$1*E$2/E6,0)</f>
        <v>0</v>
      </c>
      <c r="H6" s="3"/>
      <c r="I6" s="4" t="str">
        <f>IF(H6,H6&amp;"/"&amp;H$2,"-")</f>
        <v>-</v>
      </c>
      <c r="J6" s="1">
        <f>IF(H6,H$1*H$2/H6,0)</f>
        <v>0</v>
      </c>
      <c r="K6" s="3">
        <v>14</v>
      </c>
      <c r="L6" s="4" t="str">
        <f>IF(K6,K6&amp;"/"&amp;K$2,"-")</f>
        <v>14/24</v>
      </c>
      <c r="M6" s="1">
        <f>IF(K6,K$1*K$2/K6,0)</f>
        <v>2.2285714285714286</v>
      </c>
      <c r="N6" s="3"/>
      <c r="O6" s="4" t="str">
        <f>IF(N6,N6&amp;"/"&amp;N$2,"-")</f>
        <v>-</v>
      </c>
      <c r="P6" s="1">
        <f>IF(N6,N$1*N$2/N6,0)</f>
        <v>0</v>
      </c>
      <c r="Q6" s="3"/>
      <c r="R6" s="4" t="str">
        <f>IF(Q6,Q6&amp;"/"&amp;Q$2,"-")</f>
        <v>-</v>
      </c>
      <c r="S6" s="1">
        <f>IF(Q6,Q$1*Q$2/Q6,0)</f>
        <v>0</v>
      </c>
      <c r="T6" s="3"/>
      <c r="U6" s="4" t="str">
        <f>IF(T6,T6&amp;"/"&amp;T$2,"-")</f>
        <v>-</v>
      </c>
      <c r="V6" s="1">
        <f>IF(T6,T$1*T$2/T6,0)</f>
        <v>0</v>
      </c>
      <c r="W6" s="3"/>
      <c r="X6" s="4" t="str">
        <f>IF(W6,W6&amp;"/"&amp;W$2,"-")</f>
        <v>-</v>
      </c>
      <c r="Y6" s="1">
        <f>IF(W6,W$1*W$2/W6,0)</f>
        <v>0</v>
      </c>
      <c r="Z6" s="3"/>
      <c r="AA6" s="4" t="str">
        <f>IF(Z6,Z6&amp;"/"&amp;Z$2,"-")</f>
        <v>-</v>
      </c>
      <c r="AB6" s="1">
        <f>IF(Z6,Z$1*Z$2/Z6,0)</f>
        <v>0</v>
      </c>
      <c r="AC6" s="3"/>
      <c r="AD6" s="4" t="str">
        <f>IF(AC6,AC6&amp;"/"&amp;AC$2,"-")</f>
        <v>-</v>
      </c>
      <c r="AE6" s="1">
        <f>IF(AC6,AC$1*AC$2/AC6,0)</f>
        <v>0</v>
      </c>
      <c r="AF6" s="3"/>
      <c r="AG6" s="4" t="str">
        <f>IF(AF6,AF6&amp;"/"&amp;AF$2,"-")</f>
        <v>-</v>
      </c>
      <c r="AH6" s="1">
        <f>IF(AF6,AF$1*AF$2/AF6,0)</f>
        <v>0</v>
      </c>
      <c r="AI6" s="3"/>
      <c r="AJ6" s="4" t="str">
        <f>IF(AI6,AI6&amp;"/"&amp;AI$2,"-")</f>
        <v>-</v>
      </c>
      <c r="AK6" s="1">
        <f>IF(AI6,AI$1*AI$2/AI6,0)</f>
        <v>0</v>
      </c>
      <c r="AL6" s="3"/>
      <c r="AM6" s="4" t="str">
        <f>IF(AL6,AL6&amp;"/"&amp;AL$2,"-")</f>
        <v>-</v>
      </c>
      <c r="AN6" s="1">
        <f>IF(AL6,AL$1*AL$2/AL6,0)</f>
        <v>0</v>
      </c>
      <c r="AO6" s="1">
        <f>SUM(D6,G6,J6,M6,P6,S6,V6,Y6,AB6,AE6,AH6,AK6,AN6)</f>
        <v>2.2285714285714286</v>
      </c>
    </row>
    <row r="7" spans="1:41" x14ac:dyDescent="0.25">
      <c r="A7" s="5" t="s">
        <v>155</v>
      </c>
      <c r="B7" s="3"/>
      <c r="C7" s="4" t="str">
        <f>IF(B7,B7&amp;"/"&amp;B$2,"-")</f>
        <v>-</v>
      </c>
      <c r="D7" s="1">
        <f>IF(B7,B$1*B$2/B7,0)</f>
        <v>0</v>
      </c>
      <c r="E7" s="3"/>
      <c r="F7" s="11" t="str">
        <f>IF(E7,E7&amp;"/"&amp;E$2,"-")</f>
        <v>-</v>
      </c>
      <c r="G7" s="1">
        <f>IF(E7,E$1*E$2/E7,0)</f>
        <v>0</v>
      </c>
      <c r="H7" s="3"/>
      <c r="I7" s="4" t="str">
        <f>IF(H7,H7&amp;"/"&amp;H$2,"-")</f>
        <v>-</v>
      </c>
      <c r="J7" s="1">
        <f>IF(H7,H$1*H$2/H7,0)</f>
        <v>0</v>
      </c>
      <c r="K7" s="3">
        <v>20</v>
      </c>
      <c r="L7" s="4" t="str">
        <f>IF(K7,K7&amp;"/"&amp;K$2,"-")</f>
        <v>20/24</v>
      </c>
      <c r="M7" s="1">
        <f>IF(K7,K$1*K$2/K7,0)</f>
        <v>1.56</v>
      </c>
      <c r="N7" s="3"/>
      <c r="O7" s="4" t="str">
        <f>IF(N7,N7&amp;"/"&amp;N$2,"-")</f>
        <v>-</v>
      </c>
      <c r="P7" s="1">
        <f>IF(N7,N$1*N$2/N7,0)</f>
        <v>0</v>
      </c>
      <c r="Q7" s="3"/>
      <c r="R7" s="4" t="str">
        <f>IF(Q7,Q7&amp;"/"&amp;Q$2,"-")</f>
        <v>-</v>
      </c>
      <c r="S7" s="1">
        <f>IF(Q7,Q$1*Q$2/Q7,0)</f>
        <v>0</v>
      </c>
      <c r="T7" s="3"/>
      <c r="U7" s="4" t="str">
        <f>IF(T7,T7&amp;"/"&amp;T$2,"-")</f>
        <v>-</v>
      </c>
      <c r="V7" s="1">
        <f>IF(T7,T$1*T$2/T7,0)</f>
        <v>0</v>
      </c>
      <c r="W7" s="3"/>
      <c r="X7" s="4" t="str">
        <f>IF(W7,W7&amp;"/"&amp;W$2,"-")</f>
        <v>-</v>
      </c>
      <c r="Y7" s="1">
        <f>IF(W7,W$1*W$2/W7,0)</f>
        <v>0</v>
      </c>
      <c r="Z7" s="3"/>
      <c r="AA7" s="4" t="str">
        <f>IF(Z7,Z7&amp;"/"&amp;Z$2,"-")</f>
        <v>-</v>
      </c>
      <c r="AB7" s="1">
        <f>IF(Z7,Z$1*Z$2/Z7,0)</f>
        <v>0</v>
      </c>
      <c r="AC7" s="3"/>
      <c r="AD7" s="4" t="str">
        <f>IF(AC7,AC7&amp;"/"&amp;AC$2,"-")</f>
        <v>-</v>
      </c>
      <c r="AE7" s="1">
        <f>IF(AC7,AC$1*AC$2/AC7,0)</f>
        <v>0</v>
      </c>
      <c r="AF7" s="3"/>
      <c r="AG7" s="4" t="str">
        <f>IF(AF7,AF7&amp;"/"&amp;AF$2,"-")</f>
        <v>-</v>
      </c>
      <c r="AH7" s="1">
        <f>IF(AF7,AF$1*AF$2/AF7,0)</f>
        <v>0</v>
      </c>
      <c r="AI7" s="3"/>
      <c r="AJ7" s="4" t="str">
        <f>IF(AI7,AI7&amp;"/"&amp;AI$2,"-")</f>
        <v>-</v>
      </c>
      <c r="AK7" s="1">
        <f>IF(AI7,AI$1*AI$2/AI7,0)</f>
        <v>0</v>
      </c>
      <c r="AL7" s="3"/>
      <c r="AM7" s="4" t="str">
        <f>IF(AL7,AL7&amp;"/"&amp;AL$2,"-")</f>
        <v>-</v>
      </c>
      <c r="AN7" s="1">
        <f>IF(AL7,AL$1*AL$2/AL7,0)</f>
        <v>0</v>
      </c>
      <c r="AO7" s="1">
        <f>SUM(D7,G7,J7,M7,P7,S7,V7,Y7,AB7,AE7,AH7,AK7,AN7)</f>
        <v>1.56</v>
      </c>
    </row>
    <row r="8" spans="1:41" x14ac:dyDescent="0.25">
      <c r="A8" s="5" t="s">
        <v>105</v>
      </c>
      <c r="B8" s="3"/>
      <c r="C8" s="4" t="str">
        <f>IF(B8,B8&amp;"/"&amp;B$2,"-")</f>
        <v>-</v>
      </c>
      <c r="D8" s="1">
        <f>IF(B8,B$1*B$2/B8,0)</f>
        <v>0</v>
      </c>
      <c r="E8" s="3">
        <v>12</v>
      </c>
      <c r="F8" s="11" t="str">
        <f>IF(E8,E8&amp;"/"&amp;E$2,"-")</f>
        <v>12/22</v>
      </c>
      <c r="G8" s="1">
        <f>IF(E8,E$1*E$2/E8,0)</f>
        <v>2.0166666666666671</v>
      </c>
      <c r="H8" s="3"/>
      <c r="I8" s="4" t="str">
        <f>IF(H8,H8&amp;"/"&amp;H$2,"-")</f>
        <v>-</v>
      </c>
      <c r="J8" s="1">
        <f>IF(H8,H$1*H$2/H8,0)</f>
        <v>0</v>
      </c>
      <c r="K8" s="3"/>
      <c r="L8" s="4" t="str">
        <f>IF(K8,K8&amp;"/"&amp;K$2,"-")</f>
        <v>-</v>
      </c>
      <c r="M8" s="1">
        <f>IF(K8,K$1*K$2/K8,0)</f>
        <v>0</v>
      </c>
      <c r="N8" s="3"/>
      <c r="O8" s="4" t="str">
        <f>IF(N8,N8&amp;"/"&amp;N$2,"-")</f>
        <v>-</v>
      </c>
      <c r="P8" s="1">
        <f>IF(N8,N$1*N$2/N8,0)</f>
        <v>0</v>
      </c>
      <c r="Q8" s="3"/>
      <c r="R8" s="4" t="str">
        <f>IF(Q8,Q8&amp;"/"&amp;Q$2,"-")</f>
        <v>-</v>
      </c>
      <c r="S8" s="1">
        <f>IF(Q8,Q$1*Q$2/Q8,0)</f>
        <v>0</v>
      </c>
      <c r="T8" s="3"/>
      <c r="U8" s="4" t="str">
        <f>IF(T8,T8&amp;"/"&amp;T$2,"-")</f>
        <v>-</v>
      </c>
      <c r="V8" s="1">
        <f>IF(T8,T$1*T$2/T8,0)</f>
        <v>0</v>
      </c>
      <c r="W8" s="3"/>
      <c r="X8" s="4" t="str">
        <f>IF(W8,W8&amp;"/"&amp;W$2,"-")</f>
        <v>-</v>
      </c>
      <c r="Y8" s="1">
        <f>IF(W8,W$1*W$2/W8,0)</f>
        <v>0</v>
      </c>
      <c r="Z8" s="3"/>
      <c r="AA8" s="4" t="str">
        <f>IF(Z8,Z8&amp;"/"&amp;Z$2,"-")</f>
        <v>-</v>
      </c>
      <c r="AB8" s="1">
        <f>IF(Z8,Z$1*Z$2/Z8,0)</f>
        <v>0</v>
      </c>
      <c r="AC8" s="3"/>
      <c r="AD8" s="4" t="str">
        <f>IF(AC8,AC8&amp;"/"&amp;AC$2,"-")</f>
        <v>-</v>
      </c>
      <c r="AE8" s="1">
        <f>IF(AC8,AC$1*AC$2/AC8,0)</f>
        <v>0</v>
      </c>
      <c r="AF8" s="3"/>
      <c r="AG8" s="4" t="str">
        <f>IF(AF8,AF8&amp;"/"&amp;AF$2,"-")</f>
        <v>-</v>
      </c>
      <c r="AH8" s="1">
        <f>IF(AF8,AF$1*AF$2/AF8,0)</f>
        <v>0</v>
      </c>
      <c r="AI8" s="3"/>
      <c r="AJ8" s="4" t="str">
        <f>IF(AI8,AI8&amp;"/"&amp;AI$2,"-")</f>
        <v>-</v>
      </c>
      <c r="AK8" s="1">
        <f>IF(AI8,AI$1*AI$2/AI8,0)</f>
        <v>0</v>
      </c>
      <c r="AL8" s="3"/>
      <c r="AM8" s="4" t="str">
        <f>IF(AL8,AL8&amp;"/"&amp;AL$2,"-")</f>
        <v>-</v>
      </c>
      <c r="AN8" s="1">
        <f>IF(AL8,AL$1*AL$2/AL8,0)</f>
        <v>0</v>
      </c>
      <c r="AO8" s="1">
        <f>SUM(D8,G8,J8,M8,P8,S8,V8,Y8,AB8,AE8,AH8,AK8,AN8)</f>
        <v>2.0166666666666671</v>
      </c>
    </row>
    <row r="9" spans="1:41" x14ac:dyDescent="0.25">
      <c r="A9" s="5" t="s">
        <v>152</v>
      </c>
      <c r="B9" s="3"/>
      <c r="C9" s="4" t="str">
        <f>IF(B9,B9&amp;"/"&amp;B$2,"-")</f>
        <v>-</v>
      </c>
      <c r="D9" s="1">
        <f>IF(B9,B$1*B$2/B9,0)</f>
        <v>0</v>
      </c>
      <c r="E9" s="3"/>
      <c r="F9" s="11" t="str">
        <f>IF(E9,E9&amp;"/"&amp;E$2,"-")</f>
        <v>-</v>
      </c>
      <c r="G9" s="1">
        <f>IF(E9,E$1*E$2/E9,0)</f>
        <v>0</v>
      </c>
      <c r="H9" s="3"/>
      <c r="I9" s="4" t="str">
        <f>IF(H9,H9&amp;"/"&amp;H$2,"-")</f>
        <v>-</v>
      </c>
      <c r="J9" s="1">
        <f>IF(H9,H$1*H$2/H9,0)</f>
        <v>0</v>
      </c>
      <c r="K9" s="3">
        <v>12</v>
      </c>
      <c r="L9" s="4" t="str">
        <f>IF(K9,K9&amp;"/"&amp;K$2,"-")</f>
        <v>12/24</v>
      </c>
      <c r="M9" s="1">
        <f>IF(K9,K$1*K$2/K9,0)</f>
        <v>2.6</v>
      </c>
      <c r="N9" s="3"/>
      <c r="O9" s="4" t="str">
        <f>IF(N9,N9&amp;"/"&amp;N$2,"-")</f>
        <v>-</v>
      </c>
      <c r="P9" s="1">
        <f>IF(N9,N$1*N$2/N9,0)</f>
        <v>0</v>
      </c>
      <c r="Q9" s="3"/>
      <c r="R9" s="4" t="str">
        <f>IF(Q9,Q9&amp;"/"&amp;Q$2,"-")</f>
        <v>-</v>
      </c>
      <c r="S9" s="1">
        <f>IF(Q9,Q$1*Q$2/Q9,0)</f>
        <v>0</v>
      </c>
      <c r="T9" s="3"/>
      <c r="U9" s="4" t="str">
        <f>IF(T9,T9&amp;"/"&amp;T$2,"-")</f>
        <v>-</v>
      </c>
      <c r="V9" s="1">
        <f>IF(T9,T$1*T$2/T9,0)</f>
        <v>0</v>
      </c>
      <c r="W9" s="3"/>
      <c r="X9" s="4" t="str">
        <f>IF(W9,W9&amp;"/"&amp;W$2,"-")</f>
        <v>-</v>
      </c>
      <c r="Y9" s="1">
        <f>IF(W9,W$1*W$2/W9,0)</f>
        <v>0</v>
      </c>
      <c r="Z9" s="3"/>
      <c r="AA9" s="4" t="str">
        <f>IF(Z9,Z9&amp;"/"&amp;Z$2,"-")</f>
        <v>-</v>
      </c>
      <c r="AB9" s="1">
        <f>IF(Z9,Z$1*Z$2/Z9,0)</f>
        <v>0</v>
      </c>
      <c r="AC9" s="3"/>
      <c r="AD9" s="4" t="str">
        <f>IF(AC9,AC9&amp;"/"&amp;AC$2,"-")</f>
        <v>-</v>
      </c>
      <c r="AE9" s="1">
        <f>IF(AC9,AC$1*AC$2/AC9,0)</f>
        <v>0</v>
      </c>
      <c r="AF9" s="3"/>
      <c r="AG9" s="4" t="str">
        <f>IF(AF9,AF9&amp;"/"&amp;AF$2,"-")</f>
        <v>-</v>
      </c>
      <c r="AH9" s="1">
        <f>IF(AF9,AF$1*AF$2/AF9,0)</f>
        <v>0</v>
      </c>
      <c r="AI9" s="3"/>
      <c r="AJ9" s="4" t="str">
        <f>IF(AI9,AI9&amp;"/"&amp;AI$2,"-")</f>
        <v>-</v>
      </c>
      <c r="AK9" s="1">
        <f>IF(AI9,AI$1*AI$2/AI9,0)</f>
        <v>0</v>
      </c>
      <c r="AL9" s="3"/>
      <c r="AM9" s="4" t="str">
        <f>IF(AL9,AL9&amp;"/"&amp;AL$2,"-")</f>
        <v>-</v>
      </c>
      <c r="AN9" s="1">
        <f>IF(AL9,AL$1*AL$2/AL9,0)</f>
        <v>0</v>
      </c>
      <c r="AO9" s="1">
        <f>SUM(D9,G9,J9,M9,P9,S9,V9,Y9,AB9,AE9,AH9,AK9,AN9)</f>
        <v>2.6</v>
      </c>
    </row>
    <row r="10" spans="1:41" x14ac:dyDescent="0.25">
      <c r="A10" s="5" t="s">
        <v>92</v>
      </c>
      <c r="B10" s="3">
        <v>10</v>
      </c>
      <c r="C10" s="4" t="str">
        <f>IF(B10,B10&amp;"/"&amp;'Jun F'!B$2,"-")</f>
        <v>10/26</v>
      </c>
      <c r="D10" s="1">
        <f>IF(B10,B$1*'Jun F'!B$2/B10,0)</f>
        <v>3.12</v>
      </c>
      <c r="E10" s="3"/>
      <c r="F10" s="11" t="str">
        <f>IF(E10,E10&amp;"/"&amp;E$2,"-")</f>
        <v>-</v>
      </c>
      <c r="G10" s="1">
        <f>IF(E10,E$1*E$2/E10,0)</f>
        <v>0</v>
      </c>
      <c r="H10" s="3"/>
      <c r="I10" s="4" t="str">
        <f>IF(H10,H10&amp;"/"&amp;H$2,"-")</f>
        <v>-</v>
      </c>
      <c r="J10" s="1">
        <f>IF(H10,H$1*H$2/H10,0)</f>
        <v>0</v>
      </c>
      <c r="K10" s="3"/>
      <c r="L10" s="4" t="str">
        <f>IF(K10,K10&amp;"/"&amp;K$2,"-")</f>
        <v>-</v>
      </c>
      <c r="M10" s="1">
        <f>IF(K10,K$1*K$2/K10,0)</f>
        <v>0</v>
      </c>
      <c r="N10" s="3"/>
      <c r="O10" s="4" t="str">
        <f>IF(N10,N10&amp;"/"&amp;N$2,"-")</f>
        <v>-</v>
      </c>
      <c r="P10" s="1">
        <f>IF(N10,N$1*N$2/N10,0)</f>
        <v>0</v>
      </c>
      <c r="Q10" s="3"/>
      <c r="R10" s="4" t="str">
        <f>IF(Q10,Q10&amp;"/"&amp;Q$2,"-")</f>
        <v>-</v>
      </c>
      <c r="S10" s="1">
        <f>IF(Q10,Q$1*Q$2/Q10,0)</f>
        <v>0</v>
      </c>
      <c r="T10" s="3"/>
      <c r="U10" s="4" t="str">
        <f>IF(T10,T10&amp;"/"&amp;T$2,"-")</f>
        <v>-</v>
      </c>
      <c r="V10" s="1">
        <f>IF(T10,T$1*T$2/T10,0)</f>
        <v>0</v>
      </c>
      <c r="W10" s="3"/>
      <c r="X10" s="4" t="str">
        <f>IF(W10,W10&amp;"/"&amp;W$2,"-")</f>
        <v>-</v>
      </c>
      <c r="Y10" s="1">
        <f>IF(W10,W$1*W$2/W10,0)</f>
        <v>0</v>
      </c>
      <c r="Z10" s="3"/>
      <c r="AA10" s="4" t="str">
        <f>IF(Z10,Z10&amp;"/"&amp;Z$2,"-")</f>
        <v>-</v>
      </c>
      <c r="AB10" s="1">
        <f>IF(Z10,Z$1*Z$2/Z10,0)</f>
        <v>0</v>
      </c>
      <c r="AC10" s="3"/>
      <c r="AD10" s="4" t="str">
        <f>IF(AC10,AC10&amp;"/"&amp;AC$2,"-")</f>
        <v>-</v>
      </c>
      <c r="AE10" s="1">
        <f>IF(AC10,AC$1*AC$2/AC10,0)</f>
        <v>0</v>
      </c>
      <c r="AF10" s="3"/>
      <c r="AG10" s="4" t="str">
        <f>IF(AF10,AF10&amp;"/"&amp;AF$2,"-")</f>
        <v>-</v>
      </c>
      <c r="AH10" s="1">
        <f>IF(AF10,AF$1*AF$2/AF10,0)</f>
        <v>0</v>
      </c>
      <c r="AI10" s="3"/>
      <c r="AJ10" s="4" t="str">
        <f>IF(AI10,AI10&amp;"/"&amp;AI$2,"-")</f>
        <v>-</v>
      </c>
      <c r="AK10" s="1">
        <f>IF(AI10,AI$1*AI$2/AI10,0)</f>
        <v>0</v>
      </c>
      <c r="AL10" s="3"/>
      <c r="AM10" s="4" t="str">
        <f>IF(AL10,AL10&amp;"/"&amp;AL$2,"-")</f>
        <v>-</v>
      </c>
      <c r="AN10" s="1">
        <f>IF(AL10,AL$1*AL$2/AL10,0)</f>
        <v>0</v>
      </c>
      <c r="AO10" s="1">
        <f>SUM(D10,G10,J10,M10,P10,S10,V10,Y10,AB10,AE10,AH10,AK10,AN10)</f>
        <v>3.12</v>
      </c>
    </row>
    <row r="11" spans="1:41" x14ac:dyDescent="0.25">
      <c r="A11" s="5" t="s">
        <v>93</v>
      </c>
      <c r="B11" s="3">
        <v>10</v>
      </c>
      <c r="C11" s="4" t="str">
        <f>IF(B11,B11&amp;"/"&amp;'Jun F'!B$2,"-")</f>
        <v>10/26</v>
      </c>
      <c r="D11" s="1">
        <f>IF(B11,B$1*'Jun F'!B$2/B11,0)</f>
        <v>3.12</v>
      </c>
      <c r="E11" s="3"/>
      <c r="F11" s="11" t="str">
        <f>IF(E11,E11&amp;"/"&amp;E$2,"-")</f>
        <v>-</v>
      </c>
      <c r="G11" s="1">
        <f>IF(E11,E$1*E$2/E11,0)</f>
        <v>0</v>
      </c>
      <c r="H11" s="3"/>
      <c r="I11" s="4" t="str">
        <f>IF(H11,H11&amp;"/"&amp;H$2,"-")</f>
        <v>-</v>
      </c>
      <c r="J11" s="1">
        <f>IF(H11,H$1*H$2/H11,0)</f>
        <v>0</v>
      </c>
      <c r="K11" s="3"/>
      <c r="L11" s="4" t="str">
        <f>IF(K11,K11&amp;"/"&amp;K$2,"-")</f>
        <v>-</v>
      </c>
      <c r="M11" s="1">
        <f>IF(K11,K$1*K$2/K11,0)</f>
        <v>0</v>
      </c>
      <c r="N11" s="3"/>
      <c r="O11" s="4" t="str">
        <f>IF(N11,N11&amp;"/"&amp;N$2,"-")</f>
        <v>-</v>
      </c>
      <c r="P11" s="1">
        <f>IF(N11,N$1*N$2/N11,0)</f>
        <v>0</v>
      </c>
      <c r="Q11" s="3">
        <v>1</v>
      </c>
      <c r="R11" s="4" t="str">
        <f>IF(Q11,Q11&amp;"/"&amp;Q$2,"-")</f>
        <v>1/7</v>
      </c>
      <c r="S11" s="1">
        <f>IF(Q11,Q$1*Q$2/Q11,0)</f>
        <v>7.7000000000000011</v>
      </c>
      <c r="T11" s="3"/>
      <c r="U11" s="4" t="str">
        <f>IF(T11,T11&amp;"/"&amp;T$2,"-")</f>
        <v>-</v>
      </c>
      <c r="V11" s="1">
        <f>IF(T11,T$1*T$2/T11,0)</f>
        <v>0</v>
      </c>
      <c r="W11" s="3"/>
      <c r="X11" s="4" t="str">
        <f>IF(W11,W11&amp;"/"&amp;W$2,"-")</f>
        <v>-</v>
      </c>
      <c r="Y11" s="1">
        <f>IF(W11,W$1*W$2/W11,0)</f>
        <v>0</v>
      </c>
      <c r="Z11" s="3"/>
      <c r="AA11" s="4" t="str">
        <f>IF(Z11,Z11&amp;"/"&amp;Z$2,"-")</f>
        <v>-</v>
      </c>
      <c r="AB11" s="1">
        <f>IF(Z11,Z$1*Z$2/Z11,0)</f>
        <v>0</v>
      </c>
      <c r="AC11" s="3"/>
      <c r="AD11" s="4" t="str">
        <f>IF(AC11,AC11&amp;"/"&amp;AC$2,"-")</f>
        <v>-</v>
      </c>
      <c r="AE11" s="1">
        <f>IF(AC11,AC$1*AC$2/AC11,0)</f>
        <v>0</v>
      </c>
      <c r="AF11" s="3"/>
      <c r="AG11" s="4" t="str">
        <f>IF(AF11,AF11&amp;"/"&amp;AF$2,"-")</f>
        <v>-</v>
      </c>
      <c r="AH11" s="1">
        <f>IF(AF11,AF$1*AF$2/AF11,0)</f>
        <v>0</v>
      </c>
      <c r="AI11" s="3"/>
      <c r="AJ11" s="4" t="str">
        <f>IF(AI11,AI11&amp;"/"&amp;AI$2,"-")</f>
        <v>-</v>
      </c>
      <c r="AK11" s="1">
        <f>IF(AI11,AI$1*AI$2/AI11,0)</f>
        <v>0</v>
      </c>
      <c r="AL11" s="3"/>
      <c r="AM11" s="4" t="str">
        <f>IF(AL11,AL11&amp;"/"&amp;AL$2,"-")</f>
        <v>-</v>
      </c>
      <c r="AN11" s="1">
        <f>IF(AL11,AL$1*AL$2/AL11,0)</f>
        <v>0</v>
      </c>
      <c r="AO11" s="1">
        <f>SUM(D11,G11,J11,M11,P11,S11,V11,Y11,AB11,AE11,AH11,AK11,AN11)</f>
        <v>10.82</v>
      </c>
    </row>
    <row r="12" spans="1:41" x14ac:dyDescent="0.25">
      <c r="A12" s="5" t="s">
        <v>156</v>
      </c>
      <c r="B12" s="3"/>
      <c r="C12" s="4" t="str">
        <f>IF(B12,B12&amp;"/"&amp;B$2,"-")</f>
        <v>-</v>
      </c>
      <c r="D12" s="1">
        <f>IF(B12,B$1*B$2/B12,0)</f>
        <v>0</v>
      </c>
      <c r="E12" s="3"/>
      <c r="F12" s="11" t="str">
        <f>IF(E12,E12&amp;"/"&amp;E$2,"-")</f>
        <v>-</v>
      </c>
      <c r="G12" s="1">
        <f>IF(E12,E$1*E$2/E12,0)</f>
        <v>0</v>
      </c>
      <c r="H12" s="3"/>
      <c r="I12" s="4" t="str">
        <f>IF(H12,H12&amp;"/"&amp;H$2,"-")</f>
        <v>-</v>
      </c>
      <c r="J12" s="1">
        <f>IF(H12,H$1*H$2/H12,0)</f>
        <v>0</v>
      </c>
      <c r="K12" s="3">
        <v>21</v>
      </c>
      <c r="L12" s="4" t="str">
        <f>IF(K12,K12&amp;"/"&amp;K$2,"-")</f>
        <v>21/24</v>
      </c>
      <c r="M12" s="1">
        <f>IF(K12,K$1*K$2/K12,0)</f>
        <v>1.4857142857142858</v>
      </c>
      <c r="N12" s="3"/>
      <c r="O12" s="4" t="str">
        <f>IF(N12,N12&amp;"/"&amp;N$2,"-")</f>
        <v>-</v>
      </c>
      <c r="P12" s="1">
        <f>IF(N12,N$1*N$2/N12,0)</f>
        <v>0</v>
      </c>
      <c r="Q12" s="3"/>
      <c r="R12" s="4" t="str">
        <f>IF(Q12,Q12&amp;"/"&amp;Q$2,"-")</f>
        <v>-</v>
      </c>
      <c r="S12" s="1">
        <f>IF(Q12,Q$1*Q$2/Q12,0)</f>
        <v>0</v>
      </c>
      <c r="T12" s="3"/>
      <c r="U12" s="4" t="str">
        <f>IF(T12,T12&amp;"/"&amp;T$2,"-")</f>
        <v>-</v>
      </c>
      <c r="V12" s="1">
        <f>IF(T12,T$1*T$2/T12,0)</f>
        <v>0</v>
      </c>
      <c r="W12" s="3"/>
      <c r="X12" s="4" t="str">
        <f>IF(W12,W12&amp;"/"&amp;W$2,"-")</f>
        <v>-</v>
      </c>
      <c r="Y12" s="1">
        <f>IF(W12,W$1*W$2/W12,0)</f>
        <v>0</v>
      </c>
      <c r="Z12" s="3"/>
      <c r="AA12" s="4" t="str">
        <f>IF(Z12,Z12&amp;"/"&amp;Z$2,"-")</f>
        <v>-</v>
      </c>
      <c r="AB12" s="1">
        <f>IF(Z12,Z$1*Z$2/Z12,0)</f>
        <v>0</v>
      </c>
      <c r="AC12" s="3"/>
      <c r="AD12" s="4" t="str">
        <f>IF(AC12,AC12&amp;"/"&amp;AC$2,"-")</f>
        <v>-</v>
      </c>
      <c r="AE12" s="1">
        <f>IF(AC12,AC$1*AC$2/AC12,0)</f>
        <v>0</v>
      </c>
      <c r="AF12" s="3"/>
      <c r="AG12" s="4" t="str">
        <f>IF(AF12,AF12&amp;"/"&amp;AF$2,"-")</f>
        <v>-</v>
      </c>
      <c r="AH12" s="1">
        <f>IF(AF12,AF$1*AF$2/AF12,0)</f>
        <v>0</v>
      </c>
      <c r="AI12" s="3"/>
      <c r="AJ12" s="4" t="str">
        <f>IF(AI12,AI12&amp;"/"&amp;AI$2,"-")</f>
        <v>-</v>
      </c>
      <c r="AK12" s="1">
        <f>IF(AI12,AI$1*AI$2/AI12,0)</f>
        <v>0</v>
      </c>
      <c r="AL12" s="3"/>
      <c r="AM12" s="4" t="str">
        <f>IF(AL12,AL12&amp;"/"&amp;AL$2,"-")</f>
        <v>-</v>
      </c>
      <c r="AN12" s="1">
        <f>IF(AL12,AL$1*AL$2/AL12,0)</f>
        <v>0</v>
      </c>
      <c r="AO12" s="1">
        <f>SUM(D12,G12,J12,M12,P12,S12,V12,Y12,AB12,AE12,AH12,AK12,AN12)</f>
        <v>1.4857142857142858</v>
      </c>
    </row>
    <row r="13" spans="1:41" x14ac:dyDescent="0.25">
      <c r="A13" s="5" t="s">
        <v>101</v>
      </c>
      <c r="B13" s="3">
        <v>2</v>
      </c>
      <c r="C13" s="4" t="str">
        <f>IF(B13,B13&amp;"/"&amp;'Sen F'!B$2,"-")</f>
        <v>2/74</v>
      </c>
      <c r="D13" s="1">
        <f>IF(B13,B$1*'Sen F'!B$2/B13,0)</f>
        <v>44.4</v>
      </c>
      <c r="E13" s="3"/>
      <c r="F13" s="11" t="str">
        <f>IF(E13,E13&amp;"/"&amp;E$2,"-")</f>
        <v>-</v>
      </c>
      <c r="G13" s="1">
        <f>IF(E13,E$1*E$2/E13,0)</f>
        <v>0</v>
      </c>
      <c r="H13" s="3"/>
      <c r="I13" s="4" t="str">
        <f>IF(H13,H13&amp;"/"&amp;H$2,"-")</f>
        <v>-</v>
      </c>
      <c r="J13" s="1">
        <f>IF(H13,H$1*H$2/H13,0)</f>
        <v>0</v>
      </c>
      <c r="K13" s="3"/>
      <c r="L13" s="4" t="str">
        <f>IF(K13,K13&amp;"/"&amp;K$2,"-")</f>
        <v>-</v>
      </c>
      <c r="M13" s="1">
        <f>IF(K13,K$1*K$2/K13,0)</f>
        <v>0</v>
      </c>
      <c r="N13" s="3">
        <v>1</v>
      </c>
      <c r="O13" s="4" t="str">
        <f>IF(N13,N13&amp;"/"&amp;N$2,"-")</f>
        <v>1/41</v>
      </c>
      <c r="P13" s="1">
        <f>IF(N13,N$1*N$2/N13,0)</f>
        <v>49.199999999999996</v>
      </c>
      <c r="Q13" s="3"/>
      <c r="R13" s="4" t="str">
        <f>IF(Q13,Q13&amp;"/"&amp;Q$2,"-")</f>
        <v>-</v>
      </c>
      <c r="S13" s="1">
        <f>IF(Q13,Q$1*Q$2/Q13,0)</f>
        <v>0</v>
      </c>
      <c r="T13" s="3"/>
      <c r="U13" s="4" t="str">
        <f>IF(T13,T13&amp;"/"&amp;T$2,"-")</f>
        <v>-</v>
      </c>
      <c r="V13" s="1">
        <f>IF(T13,T$1*T$2/T13,0)</f>
        <v>0</v>
      </c>
      <c r="W13" s="3"/>
      <c r="X13" s="4" t="str">
        <f>IF(W13,W13&amp;"/"&amp;W$2,"-")</f>
        <v>-</v>
      </c>
      <c r="Y13" s="1">
        <f>IF(W13,W$1*W$2/W13,0)</f>
        <v>0</v>
      </c>
      <c r="Z13" s="3"/>
      <c r="AA13" s="4" t="str">
        <f>IF(Z13,Z13&amp;"/"&amp;Z$2,"-")</f>
        <v>-</v>
      </c>
      <c r="AB13" s="1">
        <f>IF(Z13,Z$1*Z$2/Z13,0)</f>
        <v>0</v>
      </c>
      <c r="AC13" s="3"/>
      <c r="AD13" s="4" t="str">
        <f>IF(AC13,AC13&amp;"/"&amp;AC$2,"-")</f>
        <v>-</v>
      </c>
      <c r="AE13" s="1">
        <f>IF(AC13,AC$1*AC$2/AC13,0)</f>
        <v>0</v>
      </c>
      <c r="AF13" s="3"/>
      <c r="AG13" s="4" t="str">
        <f>IF(AF13,AF13&amp;"/"&amp;AF$2,"-")</f>
        <v>-</v>
      </c>
      <c r="AH13" s="1">
        <f>IF(AF13,AF$1*AF$2/AF13,0)</f>
        <v>0</v>
      </c>
      <c r="AI13" s="3"/>
      <c r="AJ13" s="4" t="str">
        <f>IF(AI13,AI13&amp;"/"&amp;AI$2,"-")</f>
        <v>-</v>
      </c>
      <c r="AK13" s="1">
        <f>IF(AI13,AI$1*AI$2/AI13,0)</f>
        <v>0</v>
      </c>
      <c r="AL13" s="3"/>
      <c r="AM13" s="4" t="str">
        <f>IF(AL13,AL13&amp;"/"&amp;AL$2,"-")</f>
        <v>-</v>
      </c>
      <c r="AN13" s="1">
        <f>IF(AL13,AL$1*AL$2/AL13,0)</f>
        <v>0</v>
      </c>
      <c r="AO13" s="1">
        <f>SUM(D13,G13,J13,M13,P13,S13,V13,Y13,AB13,AE13,AH13,AK13,AN13)</f>
        <v>93.6</v>
      </c>
    </row>
    <row r="14" spans="1:41" x14ac:dyDescent="0.25">
      <c r="A14" s="5" t="s">
        <v>102</v>
      </c>
      <c r="B14" s="3">
        <v>2</v>
      </c>
      <c r="C14" s="4" t="str">
        <f>IF(B14,B14&amp;"/"&amp;'Sen F'!B$2,"-")</f>
        <v>2/74</v>
      </c>
      <c r="D14" s="1">
        <f>IF(B14,B$1*'Sen F'!B$2/B14,0)</f>
        <v>44.4</v>
      </c>
      <c r="E14" s="3"/>
      <c r="F14" s="11" t="str">
        <f>IF(E14,E14&amp;"/"&amp;E$2,"-")</f>
        <v>-</v>
      </c>
      <c r="G14" s="1">
        <f>IF(E14,E$1*E$2/E14,0)</f>
        <v>0</v>
      </c>
      <c r="H14" s="3"/>
      <c r="I14" s="4" t="str">
        <f>IF(H14,H14&amp;"/"&amp;H$2,"-")</f>
        <v>-</v>
      </c>
      <c r="J14" s="1">
        <f>IF(H14,H$1*H$2/H14,0)</f>
        <v>0</v>
      </c>
      <c r="K14" s="3"/>
      <c r="L14" s="4" t="str">
        <f>IF(K14,K14&amp;"/"&amp;K$2,"-")</f>
        <v>-</v>
      </c>
      <c r="M14" s="1">
        <f>IF(K14,K$1*K$2/K14,0)</f>
        <v>0</v>
      </c>
      <c r="N14" s="3"/>
      <c r="O14" s="4" t="str">
        <f>IF(N14,N14&amp;"/"&amp;N$2,"-")</f>
        <v>-</v>
      </c>
      <c r="P14" s="1">
        <f>IF(N14,N$1*N$2/N14,0)</f>
        <v>0</v>
      </c>
      <c r="Q14" s="3"/>
      <c r="R14" s="4" t="str">
        <f>IF(Q14,Q14&amp;"/"&amp;Q$2,"-")</f>
        <v>-</v>
      </c>
      <c r="S14" s="1">
        <f>IF(Q14,Q$1*Q$2/Q14,0)</f>
        <v>0</v>
      </c>
      <c r="T14" s="3"/>
      <c r="U14" s="4" t="str">
        <f>IF(T14,T14&amp;"/"&amp;T$2,"-")</f>
        <v>-</v>
      </c>
      <c r="V14" s="1">
        <f>IF(T14,T$1*T$2/T14,0)</f>
        <v>0</v>
      </c>
      <c r="W14" s="3"/>
      <c r="X14" s="4" t="str">
        <f>IF(W14,W14&amp;"/"&amp;W$2,"-")</f>
        <v>-</v>
      </c>
      <c r="Y14" s="1">
        <f>IF(W14,W$1*W$2/W14,0)</f>
        <v>0</v>
      </c>
      <c r="Z14" s="3"/>
      <c r="AA14" s="4" t="str">
        <f>IF(Z14,Z14&amp;"/"&amp;Z$2,"-")</f>
        <v>-</v>
      </c>
      <c r="AB14" s="1">
        <f>IF(Z14,Z$1*Z$2/Z14,0)</f>
        <v>0</v>
      </c>
      <c r="AC14" s="3"/>
      <c r="AD14" s="4" t="str">
        <f>IF(AC14,AC14&amp;"/"&amp;AC$2,"-")</f>
        <v>-</v>
      </c>
      <c r="AE14" s="1">
        <f>IF(AC14,AC$1*AC$2/AC14,0)</f>
        <v>0</v>
      </c>
      <c r="AF14" s="3"/>
      <c r="AG14" s="4" t="str">
        <f>IF(AF14,AF14&amp;"/"&amp;AF$2,"-")</f>
        <v>-</v>
      </c>
      <c r="AH14" s="1">
        <f>IF(AF14,AF$1*AF$2/AF14,0)</f>
        <v>0</v>
      </c>
      <c r="AI14" s="3"/>
      <c r="AJ14" s="4" t="str">
        <f>IF(AI14,AI14&amp;"/"&amp;AI$2,"-")</f>
        <v>-</v>
      </c>
      <c r="AK14" s="1">
        <f>IF(AI14,AI$1*AI$2/AI14,0)</f>
        <v>0</v>
      </c>
      <c r="AL14" s="3"/>
      <c r="AM14" s="4" t="str">
        <f>IF(AL14,AL14&amp;"/"&amp;AL$2,"-")</f>
        <v>-</v>
      </c>
      <c r="AN14" s="1">
        <f>IF(AL14,AL$1*AL$2/AL14,0)</f>
        <v>0</v>
      </c>
      <c r="AO14" s="1">
        <f>SUM(D14,G14,J14,M14,P14,S14,V14,Y14,AB14,AE14,AH14,AK14,AN14)</f>
        <v>44.4</v>
      </c>
    </row>
    <row r="15" spans="1:41" x14ac:dyDescent="0.25">
      <c r="A15" s="5" t="s">
        <v>154</v>
      </c>
      <c r="B15" s="3"/>
      <c r="C15" s="4" t="str">
        <f>IF(B15,B15&amp;"/"&amp;B$2,"-")</f>
        <v>-</v>
      </c>
      <c r="D15" s="1">
        <f>IF(B15,B$1*B$2/B15,0)</f>
        <v>0</v>
      </c>
      <c r="E15" s="3"/>
      <c r="F15" s="11" t="str">
        <f>IF(E15,E15&amp;"/"&amp;E$2,"-")</f>
        <v>-</v>
      </c>
      <c r="G15" s="1">
        <f>IF(E15,E$1*E$2/E15,0)</f>
        <v>0</v>
      </c>
      <c r="H15" s="3"/>
      <c r="I15" s="4" t="str">
        <f>IF(H15,H15&amp;"/"&amp;H$2,"-")</f>
        <v>-</v>
      </c>
      <c r="J15" s="1">
        <f>IF(H15,H$1*H$2/H15,0)</f>
        <v>0</v>
      </c>
      <c r="K15" s="3">
        <v>16</v>
      </c>
      <c r="L15" s="4" t="str">
        <f>IF(K15,K15&amp;"/"&amp;K$2,"-")</f>
        <v>16/24</v>
      </c>
      <c r="M15" s="1">
        <f>IF(K15,K$1*K$2/K15,0)</f>
        <v>1.9500000000000002</v>
      </c>
      <c r="N15" s="3"/>
      <c r="O15" s="4" t="str">
        <f>IF(N15,N15&amp;"/"&amp;N$2,"-")</f>
        <v>-</v>
      </c>
      <c r="P15" s="1">
        <f>IF(N15,N$1*N$2/N15,0)</f>
        <v>0</v>
      </c>
      <c r="Q15" s="3"/>
      <c r="R15" s="4" t="str">
        <f>IF(Q15,Q15&amp;"/"&amp;Q$2,"-")</f>
        <v>-</v>
      </c>
      <c r="S15" s="1">
        <f>IF(Q15,Q$1*Q$2/Q15,0)</f>
        <v>0</v>
      </c>
      <c r="T15" s="3"/>
      <c r="U15" s="4" t="str">
        <f>IF(T15,T15&amp;"/"&amp;T$2,"-")</f>
        <v>-</v>
      </c>
      <c r="V15" s="1">
        <f>IF(T15,T$1*T$2/T15,0)</f>
        <v>0</v>
      </c>
      <c r="W15" s="3"/>
      <c r="X15" s="4" t="str">
        <f>IF(W15,W15&amp;"/"&amp;W$2,"-")</f>
        <v>-</v>
      </c>
      <c r="Y15" s="1">
        <f>IF(W15,W$1*W$2/W15,0)</f>
        <v>0</v>
      </c>
      <c r="Z15" s="3"/>
      <c r="AA15" s="4" t="str">
        <f>IF(Z15,Z15&amp;"/"&amp;Z$2,"-")</f>
        <v>-</v>
      </c>
      <c r="AB15" s="1">
        <f>IF(Z15,Z$1*Z$2/Z15,0)</f>
        <v>0</v>
      </c>
      <c r="AC15" s="3"/>
      <c r="AD15" s="4" t="str">
        <f>IF(AC15,AC15&amp;"/"&amp;AC$2,"-")</f>
        <v>-</v>
      </c>
      <c r="AE15" s="1">
        <f>IF(AC15,AC$1*AC$2/AC15,0)</f>
        <v>0</v>
      </c>
      <c r="AF15" s="3"/>
      <c r="AG15" s="4" t="str">
        <f>IF(AF15,AF15&amp;"/"&amp;AF$2,"-")</f>
        <v>-</v>
      </c>
      <c r="AH15" s="1">
        <f>IF(AF15,AF$1*AF$2/AF15,0)</f>
        <v>0</v>
      </c>
      <c r="AI15" s="3"/>
      <c r="AJ15" s="4" t="str">
        <f>IF(AI15,AI15&amp;"/"&amp;AI$2,"-")</f>
        <v>-</v>
      </c>
      <c r="AK15" s="1">
        <f>IF(AI15,AI$1*AI$2/AI15,0)</f>
        <v>0</v>
      </c>
      <c r="AL15" s="3"/>
      <c r="AM15" s="4" t="str">
        <f>IF(AL15,AL15&amp;"/"&amp;AL$2,"-")</f>
        <v>-</v>
      </c>
      <c r="AN15" s="1">
        <f>IF(AL15,AL$1*AL$2/AL15,0)</f>
        <v>0</v>
      </c>
      <c r="AO15" s="1">
        <f>SUM(D15,G15,J15,M15,P15,S15,V15,Y15,AB15,AE15,AH15,AK15,AN15)</f>
        <v>1.9500000000000002</v>
      </c>
    </row>
  </sheetData>
  <pageMargins left="0.7" right="0.7" top="0.75" bottom="0.75" header="0.3" footer="0.3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1C9DB1-5A99-47ED-8C16-10556FFAE35E}">
  <sheetPr codeName="Feuil8"/>
  <dimension ref="A1:AO34"/>
  <sheetViews>
    <sheetView showGridLines="0" showRowColHeaders="0" topLeftCell="A3" workbookViewId="0">
      <selection activeCell="A3" sqref="A3"/>
    </sheetView>
  </sheetViews>
  <sheetFormatPr baseColWidth="10" defaultColWidth="20.7109375" defaultRowHeight="15" x14ac:dyDescent="0.25"/>
  <cols>
    <col min="1" max="1" width="30.7109375" customWidth="1"/>
    <col min="2" max="2" width="20.7109375" hidden="1" customWidth="1"/>
    <col min="3" max="4" width="20.7109375" customWidth="1"/>
    <col min="5" max="5" width="20.7109375" hidden="1" customWidth="1"/>
    <col min="6" max="7" width="20.7109375" customWidth="1"/>
    <col min="8" max="8" width="20.7109375" hidden="1" customWidth="1"/>
    <col min="9" max="10" width="20.7109375" customWidth="1"/>
    <col min="11" max="11" width="20.7109375" hidden="1" customWidth="1"/>
    <col min="12" max="13" width="20.7109375" customWidth="1"/>
    <col min="14" max="14" width="20.7109375" hidden="1" customWidth="1"/>
    <col min="15" max="16" width="20.7109375" customWidth="1"/>
    <col min="17" max="17" width="20.7109375" hidden="1" customWidth="1"/>
    <col min="18" max="19" width="20.7109375" customWidth="1"/>
    <col min="20" max="20" width="20.7109375" hidden="1" customWidth="1"/>
    <col min="21" max="22" width="20.7109375" customWidth="1"/>
    <col min="23" max="23" width="20.7109375" hidden="1" customWidth="1"/>
    <col min="24" max="25" width="20.7109375" customWidth="1"/>
    <col min="26" max="26" width="20.7109375" hidden="1" customWidth="1"/>
    <col min="27" max="28" width="20.7109375" customWidth="1"/>
    <col min="29" max="29" width="20.7109375" hidden="1" customWidth="1"/>
    <col min="30" max="31" width="20.7109375" customWidth="1"/>
    <col min="32" max="32" width="20.7109375" hidden="1" customWidth="1"/>
    <col min="33" max="34" width="20.7109375" customWidth="1"/>
    <col min="35" max="38" width="20.7109375" hidden="1" customWidth="1"/>
    <col min="39" max="40" width="20.7109375" customWidth="1"/>
  </cols>
  <sheetData>
    <row r="1" spans="1:41" hidden="1" x14ac:dyDescent="0.25">
      <c r="A1" s="6" t="s">
        <v>1</v>
      </c>
      <c r="B1" s="1">
        <v>1.2</v>
      </c>
      <c r="C1" s="8"/>
      <c r="D1" s="8"/>
      <c r="E1" s="1">
        <v>1.1000000000000001</v>
      </c>
      <c r="F1" s="1"/>
      <c r="G1" s="8"/>
      <c r="H1" s="1">
        <v>1.2</v>
      </c>
      <c r="I1" s="1"/>
      <c r="J1" s="8"/>
      <c r="K1" s="1">
        <v>1.3</v>
      </c>
      <c r="L1" s="1"/>
      <c r="M1" s="8"/>
      <c r="N1" s="1">
        <v>1.2</v>
      </c>
      <c r="O1" s="1"/>
      <c r="P1" s="8"/>
      <c r="Q1" s="1">
        <v>1.1000000000000001</v>
      </c>
      <c r="R1" s="1"/>
      <c r="S1" s="8"/>
      <c r="T1" s="1">
        <v>1</v>
      </c>
      <c r="U1" s="1"/>
      <c r="V1" s="8"/>
      <c r="W1" s="1">
        <v>1.25</v>
      </c>
      <c r="X1" s="1"/>
      <c r="Y1" s="8"/>
      <c r="Z1" s="1">
        <v>1</v>
      </c>
      <c r="AA1" s="1"/>
      <c r="AB1" s="8"/>
      <c r="AC1" s="1">
        <v>1.1000000000000001</v>
      </c>
      <c r="AD1" s="1"/>
      <c r="AE1" s="8"/>
      <c r="AF1" s="1">
        <v>1.2</v>
      </c>
      <c r="AG1" s="1"/>
      <c r="AH1" s="8"/>
      <c r="AI1" s="1">
        <v>1</v>
      </c>
      <c r="AJ1" s="1"/>
      <c r="AK1" s="8"/>
      <c r="AL1" s="1">
        <v>1.3</v>
      </c>
      <c r="AM1" s="1"/>
      <c r="AN1" s="8"/>
      <c r="AO1" s="8"/>
    </row>
    <row r="2" spans="1:41" hidden="1" x14ac:dyDescent="0.25">
      <c r="A2" s="6" t="s">
        <v>2</v>
      </c>
      <c r="B2" s="3"/>
      <c r="C2" s="8"/>
      <c r="D2" s="8"/>
      <c r="E2" s="3">
        <v>35</v>
      </c>
      <c r="F2" s="8"/>
      <c r="G2" s="8"/>
      <c r="H2" s="3">
        <v>77</v>
      </c>
      <c r="I2" s="8"/>
      <c r="J2" s="8"/>
      <c r="K2" s="3">
        <v>27</v>
      </c>
      <c r="L2" s="8"/>
      <c r="M2" s="8"/>
      <c r="N2" s="3">
        <v>85</v>
      </c>
      <c r="O2" s="8"/>
      <c r="P2" s="8"/>
      <c r="Q2" s="3">
        <v>22</v>
      </c>
      <c r="R2" s="8"/>
      <c r="S2" s="8"/>
      <c r="T2" s="3">
        <v>24</v>
      </c>
      <c r="U2" s="8"/>
      <c r="V2" s="8"/>
      <c r="W2" s="3">
        <v>119</v>
      </c>
      <c r="X2" s="8"/>
      <c r="Y2" s="8"/>
      <c r="Z2" s="3">
        <v>21</v>
      </c>
      <c r="AA2" s="8"/>
      <c r="AB2" s="8"/>
      <c r="AC2" s="3">
        <v>15</v>
      </c>
      <c r="AD2" s="8"/>
      <c r="AE2" s="8"/>
      <c r="AF2" s="3">
        <v>88</v>
      </c>
      <c r="AG2" s="8"/>
      <c r="AH2" s="8"/>
      <c r="AI2" s="3"/>
      <c r="AJ2" s="8"/>
      <c r="AK2" s="8"/>
      <c r="AL2" s="3">
        <v>164</v>
      </c>
      <c r="AM2" s="8"/>
      <c r="AN2" s="8"/>
      <c r="AO2" s="8"/>
    </row>
    <row r="3" spans="1:41" x14ac:dyDescent="0.25">
      <c r="A3" s="8" t="s">
        <v>0</v>
      </c>
      <c r="B3" s="8" t="s">
        <v>6</v>
      </c>
      <c r="C3" s="8" t="s">
        <v>19</v>
      </c>
      <c r="D3" s="8" t="s">
        <v>20</v>
      </c>
      <c r="E3" s="8" t="s">
        <v>7</v>
      </c>
      <c r="F3" s="8" t="s">
        <v>21</v>
      </c>
      <c r="G3" s="8" t="s">
        <v>25</v>
      </c>
      <c r="H3" s="8" t="s">
        <v>8</v>
      </c>
      <c r="I3" s="8" t="s">
        <v>22</v>
      </c>
      <c r="J3" s="8" t="s">
        <v>24</v>
      </c>
      <c r="K3" s="8" t="s">
        <v>9</v>
      </c>
      <c r="L3" s="8" t="s">
        <v>23</v>
      </c>
      <c r="M3" s="8" t="s">
        <v>26</v>
      </c>
      <c r="N3" s="8" t="s">
        <v>10</v>
      </c>
      <c r="O3" s="8" t="s">
        <v>27</v>
      </c>
      <c r="P3" s="8" t="s">
        <v>28</v>
      </c>
      <c r="Q3" s="8" t="s">
        <v>11</v>
      </c>
      <c r="R3" s="8" t="s">
        <v>30</v>
      </c>
      <c r="S3" s="8" t="s">
        <v>29</v>
      </c>
      <c r="T3" s="8" t="s">
        <v>12</v>
      </c>
      <c r="U3" s="8" t="s">
        <v>31</v>
      </c>
      <c r="V3" s="8" t="s">
        <v>32</v>
      </c>
      <c r="W3" s="8" t="s">
        <v>13</v>
      </c>
      <c r="X3" s="8" t="s">
        <v>33</v>
      </c>
      <c r="Y3" s="8" t="s">
        <v>34</v>
      </c>
      <c r="Z3" s="8" t="s">
        <v>14</v>
      </c>
      <c r="AA3" s="8" t="s">
        <v>35</v>
      </c>
      <c r="AB3" s="8" t="s">
        <v>36</v>
      </c>
      <c r="AC3" s="8" t="s">
        <v>15</v>
      </c>
      <c r="AD3" s="8" t="s">
        <v>37</v>
      </c>
      <c r="AE3" s="8" t="s">
        <v>38</v>
      </c>
      <c r="AF3" s="8" t="s">
        <v>16</v>
      </c>
      <c r="AG3" s="8" t="s">
        <v>39</v>
      </c>
      <c r="AH3" s="8" t="s">
        <v>40</v>
      </c>
      <c r="AI3" s="8" t="s">
        <v>17</v>
      </c>
      <c r="AJ3" s="8" t="s">
        <v>41</v>
      </c>
      <c r="AK3" s="8" t="s">
        <v>42</v>
      </c>
      <c r="AL3" s="8" t="s">
        <v>18</v>
      </c>
      <c r="AM3" s="8" t="s">
        <v>43</v>
      </c>
      <c r="AN3" s="8" t="s">
        <v>44</v>
      </c>
      <c r="AO3" s="8" t="s">
        <v>5</v>
      </c>
    </row>
    <row r="4" spans="1:41" x14ac:dyDescent="0.25">
      <c r="A4" s="5" t="s">
        <v>109</v>
      </c>
      <c r="B4" s="3">
        <v>4</v>
      </c>
      <c r="C4" s="4" t="str">
        <f>IF(B4,B4&amp;"/"&amp;'Sen H'!B$2,"-")</f>
        <v>4/107</v>
      </c>
      <c r="D4" s="1">
        <f>IF(B4,B$1*'Sen H'!B$2/B4,0)</f>
        <v>32.1</v>
      </c>
      <c r="E4" s="3"/>
      <c r="F4" s="11" t="str">
        <f>IF(E4,E4&amp;"/"&amp;E$2,"-")</f>
        <v>-</v>
      </c>
      <c r="G4" s="1">
        <f>IF(E4,E$1*E$2/E4,0)</f>
        <v>0</v>
      </c>
      <c r="H4" s="3">
        <v>19</v>
      </c>
      <c r="I4" s="4" t="str">
        <f>IF(H4,H4&amp;"/"&amp;H$2,"-")</f>
        <v>19/77</v>
      </c>
      <c r="J4" s="1">
        <f>IF(H4,H$1*H$2/H4,0)</f>
        <v>4.8631578947368412</v>
      </c>
      <c r="K4" s="3"/>
      <c r="L4" s="4" t="str">
        <f>IF(K4,K4&amp;"/"&amp;K$2,"-")</f>
        <v>-</v>
      </c>
      <c r="M4" s="1">
        <f>IF(K4,K$1*K$2/K4,0)</f>
        <v>0</v>
      </c>
      <c r="N4" s="3">
        <v>11</v>
      </c>
      <c r="O4" s="4" t="str">
        <f>IF(N4,N4&amp;"/"&amp;N$2,"-")</f>
        <v>11/85</v>
      </c>
      <c r="P4" s="1">
        <f>IF(N4,N$1*N$2/N4,0)</f>
        <v>9.2727272727272734</v>
      </c>
      <c r="Q4" s="3"/>
      <c r="R4" s="4" t="str">
        <f>IF(Q4,Q4&amp;"/"&amp;Q$2,"-")</f>
        <v>-</v>
      </c>
      <c r="S4" s="1">
        <f>IF(Q4,Q$1*Q$2/Q4,0)</f>
        <v>0</v>
      </c>
      <c r="T4" s="3"/>
      <c r="U4" s="4" t="str">
        <f>IF(T4,T4&amp;"/"&amp;T$2,"-")</f>
        <v>-</v>
      </c>
      <c r="V4" s="1">
        <f>IF(T4,T$1*T$2/T4,0)</f>
        <v>0</v>
      </c>
      <c r="W4" s="3"/>
      <c r="X4" s="4" t="str">
        <f>IF(W4,W4&amp;"/"&amp;W$2,"-")</f>
        <v>-</v>
      </c>
      <c r="Y4" s="1">
        <f>IF(W4,W$1*W$2/W4,0)</f>
        <v>0</v>
      </c>
      <c r="Z4" s="3"/>
      <c r="AA4" s="4" t="str">
        <f>IF(Z4,Z4&amp;"/"&amp;Z$2,"-")</f>
        <v>-</v>
      </c>
      <c r="AB4" s="1">
        <f>IF(Z4,Z$1*Z$2/Z4,0)</f>
        <v>0</v>
      </c>
      <c r="AC4" s="3"/>
      <c r="AD4" s="4" t="str">
        <f>IF(AC4,AC4&amp;"/"&amp;AC$2,"-")</f>
        <v>-</v>
      </c>
      <c r="AE4" s="1">
        <f>IF(AC4,AC$1*AC$2/AC4,0)</f>
        <v>0</v>
      </c>
      <c r="AF4" s="3"/>
      <c r="AG4" s="4" t="str">
        <f>IF(AF4,AF4&amp;"/"&amp;AF$2,"-")</f>
        <v>-</v>
      </c>
      <c r="AH4" s="1">
        <f>IF(AF4,AF$1*AF$2/AF4,0)</f>
        <v>0</v>
      </c>
      <c r="AI4" s="3"/>
      <c r="AJ4" s="4" t="str">
        <f>IF(AI4,AI4&amp;"/"&amp;AI$2,"-")</f>
        <v>-</v>
      </c>
      <c r="AK4" s="1">
        <f>IF(AI4,AI$1*AI$2/AI4,0)</f>
        <v>0</v>
      </c>
      <c r="AL4" s="3">
        <v>6</v>
      </c>
      <c r="AM4" s="4" t="str">
        <f>IF(AL4,AL4&amp;"/"&amp;AL$2,"-")</f>
        <v>6/164</v>
      </c>
      <c r="AN4" s="1">
        <f>IF(AL4,AL$1*AL$2/AL4,0)</f>
        <v>35.533333333333339</v>
      </c>
      <c r="AO4" s="1">
        <f>SUM(D4,G4,J4,M4,P4,S4,V4,Y4,AB4,AE4,AH4,AK4,AN4)</f>
        <v>81.76921850079745</v>
      </c>
    </row>
    <row r="5" spans="1:41" x14ac:dyDescent="0.25">
      <c r="A5" s="5" t="s">
        <v>124</v>
      </c>
      <c r="B5" s="3"/>
      <c r="C5" s="4" t="str">
        <f>IF(B5,B5&amp;"/"&amp;B$2,"-")</f>
        <v>-</v>
      </c>
      <c r="D5" s="1">
        <f>IF(B5,B$1*B$2/B5,0)</f>
        <v>0</v>
      </c>
      <c r="E5" s="3">
        <v>11</v>
      </c>
      <c r="F5" s="11" t="str">
        <f>IF(E5,E5&amp;"/"&amp;E$2,"-")</f>
        <v>11/35</v>
      </c>
      <c r="G5" s="1">
        <f>IF(E5,E$1*E$2/E5,0)</f>
        <v>3.5</v>
      </c>
      <c r="H5" s="3"/>
      <c r="I5" s="4" t="str">
        <f>IF(H5,H5&amp;"/"&amp;H$2,"-")</f>
        <v>-</v>
      </c>
      <c r="J5" s="1">
        <f>IF(H5,H$1*H$2/H5,0)</f>
        <v>0</v>
      </c>
      <c r="K5" s="3"/>
      <c r="L5" s="4" t="str">
        <f>IF(K5,K5&amp;"/"&amp;K$2,"-")</f>
        <v>-</v>
      </c>
      <c r="M5" s="1">
        <f>IF(K5,K$1*K$2/K5,0)</f>
        <v>0</v>
      </c>
      <c r="N5" s="3"/>
      <c r="O5" s="4" t="str">
        <f>IF(N5,N5&amp;"/"&amp;N$2,"-")</f>
        <v>-</v>
      </c>
      <c r="P5" s="1">
        <f>IF(N5,N$1*N$2/N5,0)</f>
        <v>0</v>
      </c>
      <c r="Q5" s="3"/>
      <c r="R5" s="4" t="str">
        <f>IF(Q5,Q5&amp;"/"&amp;Q$2,"-")</f>
        <v>-</v>
      </c>
      <c r="S5" s="1">
        <f>IF(Q5,Q$1*Q$2/Q5,0)</f>
        <v>0</v>
      </c>
      <c r="T5" s="3"/>
      <c r="U5" s="4" t="str">
        <f>IF(T5,T5&amp;"/"&amp;T$2,"-")</f>
        <v>-</v>
      </c>
      <c r="V5" s="1">
        <f>IF(T5,T$1*T$2/T5,0)</f>
        <v>0</v>
      </c>
      <c r="W5" s="3">
        <v>35</v>
      </c>
      <c r="X5" s="4" t="str">
        <f>IF(W5,W5&amp;"/"&amp;W$2,"-")</f>
        <v>35/119</v>
      </c>
      <c r="Y5" s="1">
        <f>IF(W5,W$1*W$2/W5,0)</f>
        <v>4.25</v>
      </c>
      <c r="Z5" s="3"/>
      <c r="AA5" s="4" t="str">
        <f>IF(Z5,Z5&amp;"/"&amp;Z$2,"-")</f>
        <v>-</v>
      </c>
      <c r="AB5" s="1">
        <f>IF(Z5,Z$1*Z$2/Z5,0)</f>
        <v>0</v>
      </c>
      <c r="AC5" s="3"/>
      <c r="AD5" s="4" t="str">
        <f>IF(AC5,AC5&amp;"/"&amp;AC$2,"-")</f>
        <v>-</v>
      </c>
      <c r="AE5" s="1">
        <f>IF(AC5,AC$1*AC$2/AC5,0)</f>
        <v>0</v>
      </c>
      <c r="AF5" s="3"/>
      <c r="AG5" s="4" t="str">
        <f>IF(AF5,AF5&amp;"/"&amp;AF$2,"-")</f>
        <v>-</v>
      </c>
      <c r="AH5" s="1">
        <f>IF(AF5,AF$1*AF$2/AF5,0)</f>
        <v>0</v>
      </c>
      <c r="AI5" s="3"/>
      <c r="AJ5" s="4" t="str">
        <f>IF(AI5,AI5&amp;"/"&amp;AI$2,"-")</f>
        <v>-</v>
      </c>
      <c r="AK5" s="1">
        <f>IF(AI5,AI$1*AI$2/AI5,0)</f>
        <v>0</v>
      </c>
      <c r="AL5" s="3"/>
      <c r="AM5" s="4" t="str">
        <f>IF(AL5,AL5&amp;"/"&amp;AL$2,"-")</f>
        <v>-</v>
      </c>
      <c r="AN5" s="1">
        <f>IF(AL5,AL$1*AL$2/AL5,0)</f>
        <v>0</v>
      </c>
      <c r="AO5" s="1">
        <f>SUM(D5,G5,J5,M5,P5,S5,V5,Y5,AB5,AE5,AH5,AK5,AN5)</f>
        <v>7.75</v>
      </c>
    </row>
    <row r="6" spans="1:41" x14ac:dyDescent="0.25">
      <c r="A6" s="5" t="s">
        <v>137</v>
      </c>
      <c r="B6" s="3"/>
      <c r="C6" s="4" t="str">
        <f>IF(B6,B6&amp;"/"&amp;B$2,"-")</f>
        <v>-</v>
      </c>
      <c r="D6" s="1">
        <f>IF(B6,B$1*B$2/B6,0)</f>
        <v>0</v>
      </c>
      <c r="E6" s="3">
        <v>15</v>
      </c>
      <c r="F6" s="11" t="str">
        <f>IF(E6,E6&amp;"/"&amp;E$2,"-")</f>
        <v>15/35</v>
      </c>
      <c r="G6" s="1">
        <f>IF(E6,E$1*E$2/E6,0)</f>
        <v>2.5666666666666669</v>
      </c>
      <c r="H6" s="3"/>
      <c r="I6" s="4" t="str">
        <f>IF(H6,H6&amp;"/"&amp;H$2,"-")</f>
        <v>-</v>
      </c>
      <c r="J6" s="1">
        <f>IF(H6,H$1*H$2/H6,0)</f>
        <v>0</v>
      </c>
      <c r="K6" s="3"/>
      <c r="L6" s="4" t="str">
        <f>IF(K6,K6&amp;"/"&amp;K$2,"-")</f>
        <v>-</v>
      </c>
      <c r="M6" s="1">
        <f>IF(K6,K$1*K$2/K6,0)</f>
        <v>0</v>
      </c>
      <c r="N6" s="3"/>
      <c r="O6" s="4" t="str">
        <f>IF(N6,N6&amp;"/"&amp;N$2,"-")</f>
        <v>-</v>
      </c>
      <c r="P6" s="1">
        <f>IF(N6,N$1*N$2/N6,0)</f>
        <v>0</v>
      </c>
      <c r="Q6" s="3"/>
      <c r="R6" s="4" t="str">
        <f>IF(Q6,Q6&amp;"/"&amp;Q$2,"-")</f>
        <v>-</v>
      </c>
      <c r="S6" s="1">
        <f>IF(Q6,Q$1*Q$2/Q6,0)</f>
        <v>0</v>
      </c>
      <c r="T6" s="3"/>
      <c r="U6" s="4" t="str">
        <f>IF(T6,T6&amp;"/"&amp;T$2,"-")</f>
        <v>-</v>
      </c>
      <c r="V6" s="1">
        <f>IF(T6,T$1*T$2/T6,0)</f>
        <v>0</v>
      </c>
      <c r="W6" s="3"/>
      <c r="X6" s="4" t="str">
        <f>IF(W6,W6&amp;"/"&amp;W$2,"-")</f>
        <v>-</v>
      </c>
      <c r="Y6" s="1">
        <f>IF(W6,W$1*W$2/W6,0)</f>
        <v>0</v>
      </c>
      <c r="Z6" s="3"/>
      <c r="AA6" s="4" t="str">
        <f>IF(Z6,Z6&amp;"/"&amp;Z$2,"-")</f>
        <v>-</v>
      </c>
      <c r="AB6" s="1">
        <f>IF(Z6,Z$1*Z$2/Z6,0)</f>
        <v>0</v>
      </c>
      <c r="AC6" s="3"/>
      <c r="AD6" s="4" t="str">
        <f>IF(AC6,AC6&amp;"/"&amp;AC$2,"-")</f>
        <v>-</v>
      </c>
      <c r="AE6" s="1">
        <f>IF(AC6,AC$1*AC$2/AC6,0)</f>
        <v>0</v>
      </c>
      <c r="AF6" s="3"/>
      <c r="AG6" s="4" t="str">
        <f>IF(AF6,AF6&amp;"/"&amp;AF$2,"-")</f>
        <v>-</v>
      </c>
      <c r="AH6" s="1">
        <f>IF(AF6,AF$1*AF$2/AF6,0)</f>
        <v>0</v>
      </c>
      <c r="AI6" s="3"/>
      <c r="AJ6" s="4" t="str">
        <f>IF(AI6,AI6&amp;"/"&amp;AI$2,"-")</f>
        <v>-</v>
      </c>
      <c r="AK6" s="1">
        <f>IF(AI6,AI$1*AI$2/AI6,0)</f>
        <v>0</v>
      </c>
      <c r="AL6" s="3"/>
      <c r="AM6" s="4" t="str">
        <f>IF(AL6,AL6&amp;"/"&amp;AL$2,"-")</f>
        <v>-</v>
      </c>
      <c r="AN6" s="1">
        <f>IF(AL6,AL$1*AL$2/AL6,0)</f>
        <v>0</v>
      </c>
      <c r="AO6" s="1">
        <f>SUM(D6,G6,J6,M6,P6,S6,V6,Y6,AB6,AE6,AH6,AK6,AN6)</f>
        <v>2.5666666666666669</v>
      </c>
    </row>
    <row r="7" spans="1:41" x14ac:dyDescent="0.25">
      <c r="A7" s="5" t="s">
        <v>114</v>
      </c>
      <c r="B7" s="3">
        <v>21</v>
      </c>
      <c r="C7" s="4" t="str">
        <f>IF(B7,B7&amp;"/"&amp;'Sen H'!B$2,"-")</f>
        <v>21/107</v>
      </c>
      <c r="D7" s="1">
        <f>IF(B7,B$1*'Sen H'!B$2/B7,0)</f>
        <v>6.1142857142857148</v>
      </c>
      <c r="E7" s="3"/>
      <c r="F7" s="11" t="str">
        <f>IF(E7,E7&amp;"/"&amp;E$2,"-")</f>
        <v>-</v>
      </c>
      <c r="G7" s="1">
        <f>IF(E7,E$1*E$2/E7,0)</f>
        <v>0</v>
      </c>
      <c r="H7" s="3"/>
      <c r="I7" s="4" t="str">
        <f>IF(H7,H7&amp;"/"&amp;H$2,"-")</f>
        <v>-</v>
      </c>
      <c r="J7" s="1">
        <f>IF(H7,H$1*H$2/H7,0)</f>
        <v>0</v>
      </c>
      <c r="K7" s="3"/>
      <c r="L7" s="4" t="str">
        <f>IF(K7,K7&amp;"/"&amp;K$2,"-")</f>
        <v>-</v>
      </c>
      <c r="M7" s="1">
        <f>IF(K7,K$1*K$2/K7,0)</f>
        <v>0</v>
      </c>
      <c r="N7" s="3"/>
      <c r="O7" s="4" t="str">
        <f>IF(N7,N7&amp;"/"&amp;N$2,"-")</f>
        <v>-</v>
      </c>
      <c r="P7" s="1">
        <f>IF(N7,N$1*N$2/N7,0)</f>
        <v>0</v>
      </c>
      <c r="Q7" s="3"/>
      <c r="R7" s="4" t="str">
        <f>IF(Q7,Q7&amp;"/"&amp;Q$2,"-")</f>
        <v>-</v>
      </c>
      <c r="S7" s="1">
        <f>IF(Q7,Q$1*Q$2/Q7,0)</f>
        <v>0</v>
      </c>
      <c r="T7" s="3"/>
      <c r="U7" s="4" t="str">
        <f>IF(T7,T7&amp;"/"&amp;T$2,"-")</f>
        <v>-</v>
      </c>
      <c r="V7" s="1">
        <f>IF(T7,T$1*T$2/T7,0)</f>
        <v>0</v>
      </c>
      <c r="W7" s="3"/>
      <c r="X7" s="4" t="str">
        <f>IF(W7,W7&amp;"/"&amp;W$2,"-")</f>
        <v>-</v>
      </c>
      <c r="Y7" s="1">
        <f>IF(W7,W$1*W$2/W7,0)</f>
        <v>0</v>
      </c>
      <c r="Z7" s="3"/>
      <c r="AA7" s="4" t="str">
        <f>IF(Z7,Z7&amp;"/"&amp;Z$2,"-")</f>
        <v>-</v>
      </c>
      <c r="AB7" s="1">
        <f>IF(Z7,Z$1*Z$2/Z7,0)</f>
        <v>0</v>
      </c>
      <c r="AC7" s="3"/>
      <c r="AD7" s="4" t="str">
        <f>IF(AC7,AC7&amp;"/"&amp;AC$2,"-")</f>
        <v>-</v>
      </c>
      <c r="AE7" s="1">
        <f>IF(AC7,AC$1*AC$2/AC7,0)</f>
        <v>0</v>
      </c>
      <c r="AF7" s="3"/>
      <c r="AG7" s="4" t="str">
        <f>IF(AF7,AF7&amp;"/"&amp;AF$2,"-")</f>
        <v>-</v>
      </c>
      <c r="AH7" s="1">
        <f>IF(AF7,AF$1*AF$2/AF7,0)</f>
        <v>0</v>
      </c>
      <c r="AI7" s="3"/>
      <c r="AJ7" s="4" t="str">
        <f>IF(AI7,AI7&amp;"/"&amp;AI$2,"-")</f>
        <v>-</v>
      </c>
      <c r="AK7" s="1">
        <f>IF(AI7,AI$1*AI$2/AI7,0)</f>
        <v>0</v>
      </c>
      <c r="AL7" s="3"/>
      <c r="AM7" s="4" t="str">
        <f>IF(AL7,AL7&amp;"/"&amp;AL$2,"-")</f>
        <v>-</v>
      </c>
      <c r="AN7" s="1">
        <f>IF(AL7,AL$1*AL$2/AL7,0)</f>
        <v>0</v>
      </c>
      <c r="AO7" s="1">
        <f>SUM(D7,G7,J7,M7,P7,S7,V7,Y7,AB7,AE7,AH7,AK7,AN7)</f>
        <v>6.1142857142857148</v>
      </c>
    </row>
    <row r="8" spans="1:41" x14ac:dyDescent="0.25">
      <c r="A8" s="5" t="s">
        <v>108</v>
      </c>
      <c r="B8" s="3">
        <v>4</v>
      </c>
      <c r="C8" s="4" t="str">
        <f>IF(B8,B8&amp;"/"&amp;'Sen H'!B$2,"-")</f>
        <v>4/107</v>
      </c>
      <c r="D8" s="1">
        <f>IF(B8,B$1*'Sen H'!B$2/B8,0)</f>
        <v>32.1</v>
      </c>
      <c r="E8" s="3"/>
      <c r="F8" s="11" t="str">
        <f>IF(E8,E8&amp;"/"&amp;E$2,"-")</f>
        <v>-</v>
      </c>
      <c r="G8" s="1">
        <f>IF(E8,E$1*E$2/E8,0)</f>
        <v>0</v>
      </c>
      <c r="H8" s="3"/>
      <c r="I8" s="4" t="str">
        <f>IF(H8,H8&amp;"/"&amp;H$2,"-")</f>
        <v>-</v>
      </c>
      <c r="J8" s="1">
        <f>IF(H8,H$1*H$2/H8,0)</f>
        <v>0</v>
      </c>
      <c r="K8" s="3"/>
      <c r="L8" s="4" t="str">
        <f>IF(K8,K8&amp;"/"&amp;K$2,"-")</f>
        <v>-</v>
      </c>
      <c r="M8" s="1">
        <f>IF(K8,K$1*K$2/K8,0)</f>
        <v>0</v>
      </c>
      <c r="N8" s="3"/>
      <c r="O8" s="4" t="str">
        <f>IF(N8,N8&amp;"/"&amp;N$2,"-")</f>
        <v>-</v>
      </c>
      <c r="P8" s="1">
        <f>IF(N8,N$1*N$2/N8,0)</f>
        <v>0</v>
      </c>
      <c r="Q8" s="3"/>
      <c r="R8" s="4" t="str">
        <f>IF(Q8,Q8&amp;"/"&amp;Q$2,"-")</f>
        <v>-</v>
      </c>
      <c r="S8" s="1">
        <f>IF(Q8,Q$1*Q$2/Q8,0)</f>
        <v>0</v>
      </c>
      <c r="T8" s="3"/>
      <c r="U8" s="4" t="str">
        <f>IF(T8,T8&amp;"/"&amp;T$2,"-")</f>
        <v>-</v>
      </c>
      <c r="V8" s="1">
        <f>IF(T8,T$1*T$2/T8,0)</f>
        <v>0</v>
      </c>
      <c r="W8" s="3"/>
      <c r="X8" s="4" t="str">
        <f>IF(W8,W8&amp;"/"&amp;W$2,"-")</f>
        <v>-</v>
      </c>
      <c r="Y8" s="1">
        <f>IF(W8,W$1*W$2/W8,0)</f>
        <v>0</v>
      </c>
      <c r="Z8" s="3"/>
      <c r="AA8" s="4" t="str">
        <f>IF(Z8,Z8&amp;"/"&amp;Z$2,"-")</f>
        <v>-</v>
      </c>
      <c r="AB8" s="1">
        <f>IF(Z8,Z$1*Z$2/Z8,0)</f>
        <v>0</v>
      </c>
      <c r="AC8" s="3"/>
      <c r="AD8" s="4" t="str">
        <f>IF(AC8,AC8&amp;"/"&amp;AC$2,"-")</f>
        <v>-</v>
      </c>
      <c r="AE8" s="1">
        <f>IF(AC8,AC$1*AC$2/AC8,0)</f>
        <v>0</v>
      </c>
      <c r="AF8" s="3"/>
      <c r="AG8" s="4" t="str">
        <f>IF(AF8,AF8&amp;"/"&amp;AF$2,"-")</f>
        <v>-</v>
      </c>
      <c r="AH8" s="1">
        <f>IF(AF8,AF$1*AF$2/AF8,0)</f>
        <v>0</v>
      </c>
      <c r="AI8" s="3"/>
      <c r="AJ8" s="4" t="str">
        <f>IF(AI8,AI8&amp;"/"&amp;AI$2,"-")</f>
        <v>-</v>
      </c>
      <c r="AK8" s="1">
        <f>IF(AI8,AI$1*AI$2/AI8,0)</f>
        <v>0</v>
      </c>
      <c r="AL8" s="3"/>
      <c r="AM8" s="4" t="str">
        <f>IF(AL8,AL8&amp;"/"&amp;AL$2,"-")</f>
        <v>-</v>
      </c>
      <c r="AN8" s="1">
        <f>IF(AL8,AL$1*AL$2/AL8,0)</f>
        <v>0</v>
      </c>
      <c r="AO8" s="1">
        <f>SUM(D8,G8,J8,M8,P8,S8,V8,Y8,AB8,AE8,AH8,AK8,AN8)</f>
        <v>32.1</v>
      </c>
    </row>
    <row r="9" spans="1:41" x14ac:dyDescent="0.25">
      <c r="A9" s="5" t="s">
        <v>99</v>
      </c>
      <c r="B9" s="3">
        <v>42</v>
      </c>
      <c r="C9" s="4" t="str">
        <f>IF(B9,B9&amp;"/"&amp;'Jun H'!B$2,"-")</f>
        <v>42/49</v>
      </c>
      <c r="D9" s="1">
        <f>IF(B9,B$1*'Jun H'!B$2/B9,0)</f>
        <v>1.4</v>
      </c>
      <c r="E9" s="3"/>
      <c r="F9" s="11" t="str">
        <f>IF(E9,E9&amp;"/"&amp;E$2,"-")</f>
        <v>-</v>
      </c>
      <c r="G9" s="1">
        <f>IF(E9,E$1*E$2/E9,0)</f>
        <v>0</v>
      </c>
      <c r="H9" s="3"/>
      <c r="I9" s="4" t="str">
        <f>IF(H9,H9&amp;"/"&amp;H$2,"-")</f>
        <v>-</v>
      </c>
      <c r="J9" s="1">
        <f>IF(H9,H$1*H$2/H9,0)</f>
        <v>0</v>
      </c>
      <c r="K9" s="3"/>
      <c r="L9" s="4" t="str">
        <f>IF(K9,K9&amp;"/"&amp;K$2,"-")</f>
        <v>-</v>
      </c>
      <c r="M9" s="1">
        <f>IF(K9,K$1*K$2/K9,0)</f>
        <v>0</v>
      </c>
      <c r="N9" s="3"/>
      <c r="O9" s="4" t="str">
        <f>IF(N9,N9&amp;"/"&amp;N$2,"-")</f>
        <v>-</v>
      </c>
      <c r="P9" s="1">
        <f>IF(N9,N$1*N$2/N9,0)</f>
        <v>0</v>
      </c>
      <c r="Q9" s="3"/>
      <c r="R9" s="4" t="str">
        <f>IF(Q9,Q9&amp;"/"&amp;Q$2,"-")</f>
        <v>-</v>
      </c>
      <c r="S9" s="1">
        <f>IF(Q9,Q$1*Q$2/Q9,0)</f>
        <v>0</v>
      </c>
      <c r="T9" s="3"/>
      <c r="U9" s="4" t="str">
        <f>IF(T9,T9&amp;"/"&amp;T$2,"-")</f>
        <v>-</v>
      </c>
      <c r="V9" s="1">
        <f>IF(T9,T$1*T$2/T9,0)</f>
        <v>0</v>
      </c>
      <c r="W9" s="3"/>
      <c r="X9" s="4" t="str">
        <f>IF(W9,W9&amp;"/"&amp;W$2,"-")</f>
        <v>-</v>
      </c>
      <c r="Y9" s="1">
        <f>IF(W9,W$1*W$2/W9,0)</f>
        <v>0</v>
      </c>
      <c r="Z9" s="3"/>
      <c r="AA9" s="4" t="str">
        <f>IF(Z9,Z9&amp;"/"&amp;Z$2,"-")</f>
        <v>-</v>
      </c>
      <c r="AB9" s="1">
        <f>IF(Z9,Z$1*Z$2/Z9,0)</f>
        <v>0</v>
      </c>
      <c r="AC9" s="3"/>
      <c r="AD9" s="4" t="str">
        <f>IF(AC9,AC9&amp;"/"&amp;AC$2,"-")</f>
        <v>-</v>
      </c>
      <c r="AE9" s="1">
        <f>IF(AC9,AC$1*AC$2/AC9,0)</f>
        <v>0</v>
      </c>
      <c r="AF9" s="3"/>
      <c r="AG9" s="4" t="str">
        <f>IF(AF9,AF9&amp;"/"&amp;AF$2,"-")</f>
        <v>-</v>
      </c>
      <c r="AH9" s="1">
        <f>IF(AF9,AF$1*AF$2/AF9,0)</f>
        <v>0</v>
      </c>
      <c r="AI9" s="3"/>
      <c r="AJ9" s="4" t="str">
        <f>IF(AI9,AI9&amp;"/"&amp;AI$2,"-")</f>
        <v>-</v>
      </c>
      <c r="AK9" s="1">
        <f>IF(AI9,AI$1*AI$2/AI9,0)</f>
        <v>0</v>
      </c>
      <c r="AL9" s="3"/>
      <c r="AM9" s="4" t="str">
        <f>IF(AL9,AL9&amp;"/"&amp;AL$2,"-")</f>
        <v>-</v>
      </c>
      <c r="AN9" s="1">
        <f>IF(AL9,AL$1*AL$2/AL9,0)</f>
        <v>0</v>
      </c>
      <c r="AO9" s="1">
        <f>SUM(D9,G9,J9,M9,P9,S9,V9,Y9,AB9,AE9,AH9,AK9,AN9)</f>
        <v>1.4</v>
      </c>
    </row>
    <row r="10" spans="1:41" x14ac:dyDescent="0.25">
      <c r="A10" s="5" t="s">
        <v>117</v>
      </c>
      <c r="B10" s="3">
        <v>74</v>
      </c>
      <c r="C10" s="4" t="str">
        <f>IF(B10,B10&amp;"/"&amp;'Sen H'!B$2,"-")</f>
        <v>74/107</v>
      </c>
      <c r="D10" s="1">
        <f>IF(B10,B$1*'Sen H'!B$2/B10,0)</f>
        <v>1.7351351351351352</v>
      </c>
      <c r="E10" s="3"/>
      <c r="F10" s="11" t="str">
        <f>IF(E10,E10&amp;"/"&amp;E$2,"-")</f>
        <v>-</v>
      </c>
      <c r="G10" s="1">
        <f>IF(E10,E$1*E$2/E10,0)</f>
        <v>0</v>
      </c>
      <c r="H10" s="3"/>
      <c r="I10" s="4" t="str">
        <f>IF(H10,H10&amp;"/"&amp;H$2,"-")</f>
        <v>-</v>
      </c>
      <c r="J10" s="1">
        <f>IF(H10,H$1*H$2/H10,0)</f>
        <v>0</v>
      </c>
      <c r="K10" s="3"/>
      <c r="L10" s="4" t="str">
        <f>IF(K10,K10&amp;"/"&amp;K$2,"-")</f>
        <v>-</v>
      </c>
      <c r="M10" s="1">
        <f>IF(K10,K$1*K$2/K10,0)</f>
        <v>0</v>
      </c>
      <c r="N10" s="3"/>
      <c r="O10" s="4" t="str">
        <f>IF(N10,N10&amp;"/"&amp;N$2,"-")</f>
        <v>-</v>
      </c>
      <c r="P10" s="1">
        <f>IF(N10,N$1*N$2/N10,0)</f>
        <v>0</v>
      </c>
      <c r="Q10" s="3"/>
      <c r="R10" s="4" t="str">
        <f>IF(Q10,Q10&amp;"/"&amp;Q$2,"-")</f>
        <v>-</v>
      </c>
      <c r="S10" s="1">
        <f>IF(Q10,Q$1*Q$2/Q10,0)</f>
        <v>0</v>
      </c>
      <c r="T10" s="3"/>
      <c r="U10" s="4" t="str">
        <f>IF(T10,T10&amp;"/"&amp;T$2,"-")</f>
        <v>-</v>
      </c>
      <c r="V10" s="1">
        <f>IF(T10,T$1*T$2/T10,0)</f>
        <v>0</v>
      </c>
      <c r="W10" s="3"/>
      <c r="X10" s="4" t="str">
        <f>IF(W10,W10&amp;"/"&amp;W$2,"-")</f>
        <v>-</v>
      </c>
      <c r="Y10" s="1">
        <f>IF(W10,W$1*W$2/W10,0)</f>
        <v>0</v>
      </c>
      <c r="Z10" s="3"/>
      <c r="AA10" s="4" t="str">
        <f>IF(Z10,Z10&amp;"/"&amp;Z$2,"-")</f>
        <v>-</v>
      </c>
      <c r="AB10" s="1">
        <f>IF(Z10,Z$1*Z$2/Z10,0)</f>
        <v>0</v>
      </c>
      <c r="AC10" s="3"/>
      <c r="AD10" s="4" t="str">
        <f>IF(AC10,AC10&amp;"/"&amp;AC$2,"-")</f>
        <v>-</v>
      </c>
      <c r="AE10" s="1">
        <f>IF(AC10,AC$1*AC$2/AC10,0)</f>
        <v>0</v>
      </c>
      <c r="AF10" s="3"/>
      <c r="AG10" s="4" t="str">
        <f>IF(AF10,AF10&amp;"/"&amp;AF$2,"-")</f>
        <v>-</v>
      </c>
      <c r="AH10" s="1">
        <f>IF(AF10,AF$1*AF$2/AF10,0)</f>
        <v>0</v>
      </c>
      <c r="AI10" s="3"/>
      <c r="AJ10" s="4" t="str">
        <f>IF(AI10,AI10&amp;"/"&amp;AI$2,"-")</f>
        <v>-</v>
      </c>
      <c r="AK10" s="1">
        <f>IF(AI10,AI$1*AI$2/AI10,0)</f>
        <v>0</v>
      </c>
      <c r="AL10" s="3"/>
      <c r="AM10" s="4" t="str">
        <f>IF(AL10,AL10&amp;"/"&amp;AL$2,"-")</f>
        <v>-</v>
      </c>
      <c r="AN10" s="1">
        <f>IF(AL10,AL$1*AL$2/AL10,0)</f>
        <v>0</v>
      </c>
      <c r="AO10" s="1">
        <f>SUM(D10,G10,J10,M10,P10,S10,V10,Y10,AB10,AE10,AH10,AK10,AN10)</f>
        <v>1.7351351351351352</v>
      </c>
    </row>
    <row r="11" spans="1:41" x14ac:dyDescent="0.25">
      <c r="A11" s="5" t="s">
        <v>97</v>
      </c>
      <c r="B11" s="3">
        <v>42</v>
      </c>
      <c r="C11" s="4" t="str">
        <f>IF(B11,B11&amp;"/"&amp;'Jun H'!B$2,"-")</f>
        <v>42/49</v>
      </c>
      <c r="D11" s="1">
        <f>IF(B11,B$1*'Jun H'!B$2/B11,0)</f>
        <v>1.4</v>
      </c>
      <c r="E11" s="3"/>
      <c r="F11" s="11" t="str">
        <f>IF(E11,E11&amp;"/"&amp;E$2,"-")</f>
        <v>-</v>
      </c>
      <c r="G11" s="1">
        <f>IF(E11,E$1*E$2/E11,0)</f>
        <v>0</v>
      </c>
      <c r="H11" s="3"/>
      <c r="I11" s="4" t="str">
        <f>IF(H11,H11&amp;"/"&amp;H$2,"-")</f>
        <v>-</v>
      </c>
      <c r="J11" s="1">
        <f>IF(H11,H$1*H$2/H11,0)</f>
        <v>0</v>
      </c>
      <c r="K11" s="3"/>
      <c r="L11" s="4" t="str">
        <f>IF(K11,K11&amp;"/"&amp;K$2,"-")</f>
        <v>-</v>
      </c>
      <c r="M11" s="1">
        <f>IF(K11,K$1*K$2/K11,0)</f>
        <v>0</v>
      </c>
      <c r="N11" s="3"/>
      <c r="O11" s="4" t="str">
        <f>IF(N11,N11&amp;"/"&amp;N$2,"-")</f>
        <v>-</v>
      </c>
      <c r="P11" s="1">
        <f>IF(N11,N$1*N$2/N11,0)</f>
        <v>0</v>
      </c>
      <c r="Q11" s="3"/>
      <c r="R11" s="4" t="str">
        <f>IF(Q11,Q11&amp;"/"&amp;Q$2,"-")</f>
        <v>-</v>
      </c>
      <c r="S11" s="1">
        <f>IF(Q11,Q$1*Q$2/Q11,0)</f>
        <v>0</v>
      </c>
      <c r="T11" s="3"/>
      <c r="U11" s="4" t="str">
        <f>IF(T11,T11&amp;"/"&amp;T$2,"-")</f>
        <v>-</v>
      </c>
      <c r="V11" s="1">
        <f>IF(T11,T$1*T$2/T11,0)</f>
        <v>0</v>
      </c>
      <c r="W11" s="3"/>
      <c r="X11" s="4" t="str">
        <f>IF(W11,W11&amp;"/"&amp;W$2,"-")</f>
        <v>-</v>
      </c>
      <c r="Y11" s="1">
        <f>IF(W11,W$1*W$2/W11,0)</f>
        <v>0</v>
      </c>
      <c r="Z11" s="3"/>
      <c r="AA11" s="4" t="str">
        <f>IF(Z11,Z11&amp;"/"&amp;Z$2,"-")</f>
        <v>-</v>
      </c>
      <c r="AB11" s="1">
        <f>IF(Z11,Z$1*Z$2/Z11,0)</f>
        <v>0</v>
      </c>
      <c r="AC11" s="3"/>
      <c r="AD11" s="4" t="str">
        <f>IF(AC11,AC11&amp;"/"&amp;AC$2,"-")</f>
        <v>-</v>
      </c>
      <c r="AE11" s="1">
        <f>IF(AC11,AC$1*AC$2/AC11,0)</f>
        <v>0</v>
      </c>
      <c r="AF11" s="3"/>
      <c r="AG11" s="4" t="str">
        <f>IF(AF11,AF11&amp;"/"&amp;AF$2,"-")</f>
        <v>-</v>
      </c>
      <c r="AH11" s="1">
        <f>IF(AF11,AF$1*AF$2/AF11,0)</f>
        <v>0</v>
      </c>
      <c r="AI11" s="3"/>
      <c r="AJ11" s="4" t="str">
        <f>IF(AI11,AI11&amp;"/"&amp;AI$2,"-")</f>
        <v>-</v>
      </c>
      <c r="AK11" s="1">
        <f>IF(AI11,AI$1*AI$2/AI11,0)</f>
        <v>0</v>
      </c>
      <c r="AL11" s="3"/>
      <c r="AM11" s="4" t="str">
        <f>IF(AL11,AL11&amp;"/"&amp;AL$2,"-")</f>
        <v>-</v>
      </c>
      <c r="AN11" s="1">
        <f>IF(AL11,AL$1*AL$2/AL11,0)</f>
        <v>0</v>
      </c>
      <c r="AO11" s="1">
        <f>SUM(D11,G11,J11,M11,P11,S11,V11,Y11,AB11,AE11,AH11,AK11,AN11)</f>
        <v>1.4</v>
      </c>
    </row>
    <row r="12" spans="1:41" x14ac:dyDescent="0.25">
      <c r="A12" s="5" t="s">
        <v>111</v>
      </c>
      <c r="B12" s="3">
        <v>11</v>
      </c>
      <c r="C12" s="4" t="str">
        <f>IF(B12,B12&amp;"/"&amp;'Sen H'!B$2,"-")</f>
        <v>11/107</v>
      </c>
      <c r="D12" s="1">
        <f>IF(B12,B$1*'Sen H'!B$2/B12,0)</f>
        <v>11.672727272727274</v>
      </c>
      <c r="E12" s="3"/>
      <c r="F12" s="11" t="str">
        <f>IF(E12,E12&amp;"/"&amp;E$2,"-")</f>
        <v>-</v>
      </c>
      <c r="G12" s="1">
        <f>IF(E12,E$1*E$2/E12,0)</f>
        <v>0</v>
      </c>
      <c r="H12" s="3"/>
      <c r="I12" s="4" t="str">
        <f>IF(H12,H12&amp;"/"&amp;H$2,"-")</f>
        <v>-</v>
      </c>
      <c r="J12" s="1">
        <f>IF(H12,H$1*H$2/H12,0)</f>
        <v>0</v>
      </c>
      <c r="K12" s="3"/>
      <c r="L12" s="4" t="str">
        <f>IF(K12,K12&amp;"/"&amp;K$2,"-")</f>
        <v>-</v>
      </c>
      <c r="M12" s="1">
        <f>IF(K12,K$1*K$2/K12,0)</f>
        <v>0</v>
      </c>
      <c r="N12" s="3"/>
      <c r="O12" s="4" t="str">
        <f>IF(N12,N12&amp;"/"&amp;N$2,"-")</f>
        <v>-</v>
      </c>
      <c r="P12" s="1">
        <f>IF(N12,N$1*N$2/N12,0)</f>
        <v>0</v>
      </c>
      <c r="Q12" s="3"/>
      <c r="R12" s="4" t="str">
        <f>IF(Q12,Q12&amp;"/"&amp;Q$2,"-")</f>
        <v>-</v>
      </c>
      <c r="S12" s="1">
        <f>IF(Q12,Q$1*Q$2/Q12,0)</f>
        <v>0</v>
      </c>
      <c r="T12" s="3"/>
      <c r="U12" s="4" t="str">
        <f>IF(T12,T12&amp;"/"&amp;T$2,"-")</f>
        <v>-</v>
      </c>
      <c r="V12" s="1">
        <f>IF(T12,T$1*T$2/T12,0)</f>
        <v>0</v>
      </c>
      <c r="W12" s="3"/>
      <c r="X12" s="4" t="str">
        <f>IF(W12,W12&amp;"/"&amp;W$2,"-")</f>
        <v>-</v>
      </c>
      <c r="Y12" s="1">
        <f>IF(W12,W$1*W$2/W12,0)</f>
        <v>0</v>
      </c>
      <c r="Z12" s="3"/>
      <c r="AA12" s="4" t="str">
        <f>IF(Z12,Z12&amp;"/"&amp;Z$2,"-")</f>
        <v>-</v>
      </c>
      <c r="AB12" s="1">
        <f>IF(Z12,Z$1*Z$2/Z12,0)</f>
        <v>0</v>
      </c>
      <c r="AC12" s="3"/>
      <c r="AD12" s="4" t="str">
        <f>IF(AC12,AC12&amp;"/"&amp;AC$2,"-")</f>
        <v>-</v>
      </c>
      <c r="AE12" s="1">
        <f>IF(AC12,AC$1*AC$2/AC12,0)</f>
        <v>0</v>
      </c>
      <c r="AF12" s="3"/>
      <c r="AG12" s="4" t="str">
        <f>IF(AF12,AF12&amp;"/"&amp;AF$2,"-")</f>
        <v>-</v>
      </c>
      <c r="AH12" s="1">
        <f>IF(AF12,AF$1*AF$2/AF12,0)</f>
        <v>0</v>
      </c>
      <c r="AI12" s="3"/>
      <c r="AJ12" s="4" t="str">
        <f>IF(AI12,AI12&amp;"/"&amp;AI$2,"-")</f>
        <v>-</v>
      </c>
      <c r="AK12" s="1">
        <f>IF(AI12,AI$1*AI$2/AI12,0)</f>
        <v>0</v>
      </c>
      <c r="AL12" s="3"/>
      <c r="AM12" s="4" t="str">
        <f>IF(AL12,AL12&amp;"/"&amp;AL$2,"-")</f>
        <v>-</v>
      </c>
      <c r="AN12" s="1">
        <f>IF(AL12,AL$1*AL$2/AL12,0)</f>
        <v>0</v>
      </c>
      <c r="AO12" s="1">
        <f>SUM(D12,G12,J12,M12,P12,S12,V12,Y12,AB12,AE12,AH12,AK12,AN12)</f>
        <v>11.672727272727274</v>
      </c>
    </row>
    <row r="13" spans="1:41" x14ac:dyDescent="0.25">
      <c r="A13" s="5" t="s">
        <v>110</v>
      </c>
      <c r="B13" s="3">
        <v>4</v>
      </c>
      <c r="C13" s="4" t="str">
        <f>IF(B13,B13&amp;"/"&amp;'Sen H'!B$2,"-")</f>
        <v>4/107</v>
      </c>
      <c r="D13" s="1">
        <f>IF(B13,B$1*'Sen H'!B$2/B13,0)</f>
        <v>32.1</v>
      </c>
      <c r="E13" s="3"/>
      <c r="F13" s="11" t="str">
        <f>IF(E13,E13&amp;"/"&amp;E$2,"-")</f>
        <v>-</v>
      </c>
      <c r="G13" s="1">
        <f>IF(E13,E$1*E$2/E13,0)</f>
        <v>0</v>
      </c>
      <c r="H13" s="3"/>
      <c r="I13" s="4" t="str">
        <f>IF(H13,H13&amp;"/"&amp;H$2,"-")</f>
        <v>-</v>
      </c>
      <c r="J13" s="1">
        <f>IF(H13,H$1*H$2/H13,0)</f>
        <v>0</v>
      </c>
      <c r="K13" s="3"/>
      <c r="L13" s="4" t="str">
        <f>IF(K13,K13&amp;"/"&amp;K$2,"-")</f>
        <v>-</v>
      </c>
      <c r="M13" s="1">
        <f>IF(K13,K$1*K$2/K13,0)</f>
        <v>0</v>
      </c>
      <c r="N13" s="3"/>
      <c r="O13" s="4" t="str">
        <f>IF(N13,N13&amp;"/"&amp;N$2,"-")</f>
        <v>-</v>
      </c>
      <c r="P13" s="1">
        <f>IF(N13,N$1*N$2/N13,0)</f>
        <v>0</v>
      </c>
      <c r="Q13" s="3"/>
      <c r="R13" s="4" t="str">
        <f>IF(Q13,Q13&amp;"/"&amp;Q$2,"-")</f>
        <v>-</v>
      </c>
      <c r="S13" s="1">
        <f>IF(Q13,Q$1*Q$2/Q13,0)</f>
        <v>0</v>
      </c>
      <c r="T13" s="3"/>
      <c r="U13" s="4" t="str">
        <f>IF(T13,T13&amp;"/"&amp;T$2,"-")</f>
        <v>-</v>
      </c>
      <c r="V13" s="1">
        <f>IF(T13,T$1*T$2/T13,0)</f>
        <v>0</v>
      </c>
      <c r="W13" s="3"/>
      <c r="X13" s="4" t="str">
        <f>IF(W13,W13&amp;"/"&amp;W$2,"-")</f>
        <v>-</v>
      </c>
      <c r="Y13" s="1">
        <f>IF(W13,W$1*W$2/W13,0)</f>
        <v>0</v>
      </c>
      <c r="Z13" s="3"/>
      <c r="AA13" s="4" t="str">
        <f>IF(Z13,Z13&amp;"/"&amp;Z$2,"-")</f>
        <v>-</v>
      </c>
      <c r="AB13" s="1">
        <f>IF(Z13,Z$1*Z$2/Z13,0)</f>
        <v>0</v>
      </c>
      <c r="AC13" s="3"/>
      <c r="AD13" s="4" t="str">
        <f>IF(AC13,AC13&amp;"/"&amp;AC$2,"-")</f>
        <v>-</v>
      </c>
      <c r="AE13" s="1">
        <f>IF(AC13,AC$1*AC$2/AC13,0)</f>
        <v>0</v>
      </c>
      <c r="AF13" s="3"/>
      <c r="AG13" s="4" t="str">
        <f>IF(AF13,AF13&amp;"/"&amp;AF$2,"-")</f>
        <v>-</v>
      </c>
      <c r="AH13" s="1">
        <f>IF(AF13,AF$1*AF$2/AF13,0)</f>
        <v>0</v>
      </c>
      <c r="AI13" s="3"/>
      <c r="AJ13" s="4" t="str">
        <f>IF(AI13,AI13&amp;"/"&amp;AI$2,"-")</f>
        <v>-</v>
      </c>
      <c r="AK13" s="1">
        <f>IF(AI13,AI$1*AI$2/AI13,0)</f>
        <v>0</v>
      </c>
      <c r="AL13" s="3"/>
      <c r="AM13" s="4" t="str">
        <f>IF(AL13,AL13&amp;"/"&amp;AL$2,"-")</f>
        <v>-</v>
      </c>
      <c r="AN13" s="1">
        <f>IF(AL13,AL$1*AL$2/AL13,0)</f>
        <v>0</v>
      </c>
      <c r="AO13" s="1">
        <f>SUM(D13,G13,J13,M13,P13,S13,V13,Y13,AB13,AE13,AH13,AK13,AN13)</f>
        <v>32.1</v>
      </c>
    </row>
    <row r="14" spans="1:41" x14ac:dyDescent="0.25">
      <c r="A14" s="5" t="s">
        <v>115</v>
      </c>
      <c r="B14" s="3">
        <v>21</v>
      </c>
      <c r="C14" s="4" t="str">
        <f>IF(B14,B14&amp;"/"&amp;'Sen H'!B$2,"-")</f>
        <v>21/107</v>
      </c>
      <c r="D14" s="1">
        <f>IF(B14,B$1*'Sen H'!B$2/B14,0)</f>
        <v>6.1142857142857148</v>
      </c>
      <c r="E14" s="3">
        <v>6</v>
      </c>
      <c r="F14" s="11" t="str">
        <f>IF(E14,E14&amp;"/"&amp;E$2,"-")</f>
        <v>6/35</v>
      </c>
      <c r="G14" s="1">
        <f>IF(E14,E$1*E$2/E14,0)</f>
        <v>6.416666666666667</v>
      </c>
      <c r="H14" s="3"/>
      <c r="I14" s="4" t="str">
        <f>IF(H14,H14&amp;"/"&amp;H$2,"-")</f>
        <v>-</v>
      </c>
      <c r="J14" s="1">
        <f>IF(H14,H$1*H$2/H14,0)</f>
        <v>0</v>
      </c>
      <c r="K14" s="3"/>
      <c r="L14" s="4" t="str">
        <f>IF(K14,K14&amp;"/"&amp;K$2,"-")</f>
        <v>-</v>
      </c>
      <c r="M14" s="1">
        <f>IF(K14,K$1*K$2/K14,0)</f>
        <v>0</v>
      </c>
      <c r="N14" s="3"/>
      <c r="O14" s="4" t="str">
        <f>IF(N14,N14&amp;"/"&amp;N$2,"-")</f>
        <v>-</v>
      </c>
      <c r="P14" s="1">
        <f>IF(N14,N$1*N$2/N14,0)</f>
        <v>0</v>
      </c>
      <c r="Q14" s="3"/>
      <c r="R14" s="4" t="str">
        <f>IF(Q14,Q14&amp;"/"&amp;Q$2,"-")</f>
        <v>-</v>
      </c>
      <c r="S14" s="1">
        <f>IF(Q14,Q$1*Q$2/Q14,0)</f>
        <v>0</v>
      </c>
      <c r="T14" s="3"/>
      <c r="U14" s="4" t="str">
        <f>IF(T14,T14&amp;"/"&amp;T$2,"-")</f>
        <v>-</v>
      </c>
      <c r="V14" s="1">
        <f>IF(T14,T$1*T$2/T14,0)</f>
        <v>0</v>
      </c>
      <c r="W14" s="3"/>
      <c r="X14" s="4" t="str">
        <f>IF(W14,W14&amp;"/"&amp;W$2,"-")</f>
        <v>-</v>
      </c>
      <c r="Y14" s="1">
        <f>IF(W14,W$1*W$2/W14,0)</f>
        <v>0</v>
      </c>
      <c r="Z14" s="3"/>
      <c r="AA14" s="4" t="str">
        <f>IF(Z14,Z14&amp;"/"&amp;Z$2,"-")</f>
        <v>-</v>
      </c>
      <c r="AB14" s="1">
        <f>IF(Z14,Z$1*Z$2/Z14,0)</f>
        <v>0</v>
      </c>
      <c r="AC14" s="3"/>
      <c r="AD14" s="4" t="str">
        <f>IF(AC14,AC14&amp;"/"&amp;AC$2,"-")</f>
        <v>-</v>
      </c>
      <c r="AE14" s="1">
        <f>IF(AC14,AC$1*AC$2/AC14,0)</f>
        <v>0</v>
      </c>
      <c r="AF14" s="3"/>
      <c r="AG14" s="4" t="str">
        <f>IF(AF14,AF14&amp;"/"&amp;AF$2,"-")</f>
        <v>-</v>
      </c>
      <c r="AH14" s="1">
        <f>IF(AF14,AF$1*AF$2/AF14,0)</f>
        <v>0</v>
      </c>
      <c r="AI14" s="3"/>
      <c r="AJ14" s="4" t="str">
        <f>IF(AI14,AI14&amp;"/"&amp;AI$2,"-")</f>
        <v>-</v>
      </c>
      <c r="AK14" s="1">
        <f>IF(AI14,AI$1*AI$2/AI14,0)</f>
        <v>0</v>
      </c>
      <c r="AL14" s="3"/>
      <c r="AM14" s="4" t="str">
        <f>IF(AL14,AL14&amp;"/"&amp;AL$2,"-")</f>
        <v>-</v>
      </c>
      <c r="AN14" s="1">
        <f>IF(AL14,AL$1*AL$2/AL14,0)</f>
        <v>0</v>
      </c>
      <c r="AO14" s="1">
        <f>SUM(D14,G14,J14,M14,P14,S14,V14,Y14,AB14,AE14,AH14,AK14,AN14)</f>
        <v>12.530952380952382</v>
      </c>
    </row>
    <row r="15" spans="1:41" x14ac:dyDescent="0.25">
      <c r="A15" s="5" t="s">
        <v>162</v>
      </c>
      <c r="B15" s="3"/>
      <c r="C15" s="4" t="str">
        <f>IF(B15,B15&amp;"/"&amp;B$2,"-")</f>
        <v>-</v>
      </c>
      <c r="D15" s="1">
        <f>IF(B15,B$1*B$2/B15,0)</f>
        <v>0</v>
      </c>
      <c r="E15" s="3">
        <v>8</v>
      </c>
      <c r="F15" s="11" t="str">
        <f>IF(E15,E15&amp;"/"&amp;E$2,"-")</f>
        <v>8/35</v>
      </c>
      <c r="G15" s="1">
        <f>IF(E15,E$1*E$2/E15,0)</f>
        <v>4.8125</v>
      </c>
      <c r="H15" s="3"/>
      <c r="I15" s="4" t="str">
        <f>IF(H15,H15&amp;"/"&amp;H$2,"-")</f>
        <v>-</v>
      </c>
      <c r="J15" s="1">
        <f>IF(H15,H$1*H$2/H15,0)</f>
        <v>0</v>
      </c>
      <c r="K15" s="3"/>
      <c r="L15" s="4" t="str">
        <f>IF(K15,K15&amp;"/"&amp;K$2,"-")</f>
        <v>-</v>
      </c>
      <c r="M15" s="1">
        <f>IF(K15,K$1*K$2/K15,0)</f>
        <v>0</v>
      </c>
      <c r="N15" s="3"/>
      <c r="O15" s="4" t="str">
        <f>IF(N15,N15&amp;"/"&amp;N$2,"-")</f>
        <v>-</v>
      </c>
      <c r="P15" s="1">
        <f>IF(N15,N$1*N$2/N15,0)</f>
        <v>0</v>
      </c>
      <c r="Q15" s="3"/>
      <c r="R15" s="4" t="str">
        <f>IF(Q15,Q15&amp;"/"&amp;Q$2,"-")</f>
        <v>-</v>
      </c>
      <c r="S15" s="1">
        <f>IF(Q15,Q$1*Q$2/Q15,0)</f>
        <v>0</v>
      </c>
      <c r="T15" s="3"/>
      <c r="U15" s="4" t="str">
        <f>IF(T15,T15&amp;"/"&amp;T$2,"-")</f>
        <v>-</v>
      </c>
      <c r="V15" s="1">
        <f>IF(T15,T$1*T$2/T15,0)</f>
        <v>0</v>
      </c>
      <c r="W15" s="3"/>
      <c r="X15" s="4" t="str">
        <f>IF(W15,W15&amp;"/"&amp;W$2,"-")</f>
        <v>-</v>
      </c>
      <c r="Y15" s="1">
        <f>IF(W15,W$1*W$2/W15,0)</f>
        <v>0</v>
      </c>
      <c r="Z15" s="3"/>
      <c r="AA15" s="4" t="str">
        <f>IF(Z15,Z15&amp;"/"&amp;Z$2,"-")</f>
        <v>-</v>
      </c>
      <c r="AB15" s="1">
        <f>IF(Z15,Z$1*Z$2/Z15,0)</f>
        <v>0</v>
      </c>
      <c r="AC15" s="3"/>
      <c r="AD15" s="4" t="str">
        <f>IF(AC15,AC15&amp;"/"&amp;AC$2,"-")</f>
        <v>-</v>
      </c>
      <c r="AE15" s="1">
        <f>IF(AC15,AC$1*AC$2/AC15,0)</f>
        <v>0</v>
      </c>
      <c r="AF15" s="3"/>
      <c r="AG15" s="4" t="str">
        <f>IF(AF15,AF15&amp;"/"&amp;AF$2,"-")</f>
        <v>-</v>
      </c>
      <c r="AH15" s="1">
        <f>IF(AF15,AF$1*AF$2/AF15,0)</f>
        <v>0</v>
      </c>
      <c r="AI15" s="3"/>
      <c r="AJ15" s="4" t="str">
        <f>IF(AI15,AI15&amp;"/"&amp;AI$2,"-")</f>
        <v>-</v>
      </c>
      <c r="AK15" s="1">
        <f>IF(AI15,AI$1*AI$2/AI15,0)</f>
        <v>0</v>
      </c>
      <c r="AL15" s="3"/>
      <c r="AM15" s="4" t="str">
        <f>IF(AL15,AL15&amp;"/"&amp;AL$2,"-")</f>
        <v>-</v>
      </c>
      <c r="AN15" s="1">
        <f>IF(AL15,AL$1*AL$2/AL15,0)</f>
        <v>0</v>
      </c>
      <c r="AO15" s="1">
        <f>SUM(D15,G15,J15,M15,P15,S15,V15,Y15,AB15,AE15,AH15,AK15,AN15)</f>
        <v>4.8125</v>
      </c>
    </row>
    <row r="16" spans="1:41" x14ac:dyDescent="0.25">
      <c r="A16" s="5" t="s">
        <v>157</v>
      </c>
      <c r="B16" s="3"/>
      <c r="C16" s="4" t="str">
        <f>IF(B16,B16&amp;"/"&amp;B$2,"-")</f>
        <v>-</v>
      </c>
      <c r="D16" s="1">
        <f>IF(B16,B$1*B$2/B16,0)</f>
        <v>0</v>
      </c>
      <c r="E16" s="3"/>
      <c r="F16" s="11" t="str">
        <f>IF(E16,E16&amp;"/"&amp;E$2,"-")</f>
        <v>-</v>
      </c>
      <c r="G16" s="1">
        <f>IF(E16,E$1*E$2/E16,0)</f>
        <v>0</v>
      </c>
      <c r="H16" s="3"/>
      <c r="I16" s="4" t="str">
        <f>IF(H16,H16&amp;"/"&amp;H$2,"-")</f>
        <v>-</v>
      </c>
      <c r="J16" s="1">
        <f>IF(H16,H$1*H$2/H16,0)</f>
        <v>0</v>
      </c>
      <c r="K16" s="3">
        <v>25</v>
      </c>
      <c r="L16" s="4" t="str">
        <f>IF(K16,K16&amp;"/"&amp;K$2,"-")</f>
        <v>25/27</v>
      </c>
      <c r="M16" s="1">
        <f>IF(K16,K$1*K$2/K16,0)</f>
        <v>1.4040000000000001</v>
      </c>
      <c r="N16" s="3"/>
      <c r="O16" s="4" t="str">
        <f>IF(N16,N16&amp;"/"&amp;N$2,"-")</f>
        <v>-</v>
      </c>
      <c r="P16" s="1">
        <f>IF(N16,N$1*N$2/N16,0)</f>
        <v>0</v>
      </c>
      <c r="Q16" s="3"/>
      <c r="R16" s="4" t="str">
        <f>IF(Q16,Q16&amp;"/"&amp;Q$2,"-")</f>
        <v>-</v>
      </c>
      <c r="S16" s="1">
        <f>IF(Q16,Q$1*Q$2/Q16,0)</f>
        <v>0</v>
      </c>
      <c r="T16" s="3"/>
      <c r="U16" s="4" t="str">
        <f>IF(T16,T16&amp;"/"&amp;T$2,"-")</f>
        <v>-</v>
      </c>
      <c r="V16" s="1">
        <f>IF(T16,T$1*T$2/T16,0)</f>
        <v>0</v>
      </c>
      <c r="W16" s="3"/>
      <c r="X16" s="4" t="str">
        <f>IF(W16,W16&amp;"/"&amp;W$2,"-")</f>
        <v>-</v>
      </c>
      <c r="Y16" s="1">
        <f>IF(W16,W$1*W$2/W16,0)</f>
        <v>0</v>
      </c>
      <c r="Z16" s="3"/>
      <c r="AA16" s="4" t="str">
        <f>IF(Z16,Z16&amp;"/"&amp;Z$2,"-")</f>
        <v>-</v>
      </c>
      <c r="AB16" s="1">
        <f>IF(Z16,Z$1*Z$2/Z16,0)</f>
        <v>0</v>
      </c>
      <c r="AC16" s="3"/>
      <c r="AD16" s="4" t="str">
        <f>IF(AC16,AC16&amp;"/"&amp;AC$2,"-")</f>
        <v>-</v>
      </c>
      <c r="AE16" s="1">
        <f>IF(AC16,AC$1*AC$2/AC16,0)</f>
        <v>0</v>
      </c>
      <c r="AF16" s="3"/>
      <c r="AG16" s="4" t="str">
        <f>IF(AF16,AF16&amp;"/"&amp;AF$2,"-")</f>
        <v>-</v>
      </c>
      <c r="AH16" s="1">
        <f>IF(AF16,AF$1*AF$2/AF16,0)</f>
        <v>0</v>
      </c>
      <c r="AI16" s="3"/>
      <c r="AJ16" s="4" t="str">
        <f>IF(AI16,AI16&amp;"/"&amp;AI$2,"-")</f>
        <v>-</v>
      </c>
      <c r="AK16" s="1">
        <f>IF(AI16,AI$1*AI$2/AI16,0)</f>
        <v>0</v>
      </c>
      <c r="AL16" s="3"/>
      <c r="AM16" s="4" t="str">
        <f>IF(AL16,AL16&amp;"/"&amp;AL$2,"-")</f>
        <v>-</v>
      </c>
      <c r="AN16" s="1">
        <f>IF(AL16,AL$1*AL$2/AL16,0)</f>
        <v>0</v>
      </c>
      <c r="AO16" s="1">
        <f>SUM(D16,G16,J16,M16,P16,S16,V16,Y16,AB16,AE16,AH16,AK16,AN16)</f>
        <v>1.4040000000000001</v>
      </c>
    </row>
    <row r="17" spans="1:41" x14ac:dyDescent="0.25">
      <c r="A17" s="5" t="s">
        <v>171</v>
      </c>
      <c r="B17" s="3"/>
      <c r="C17" s="4" t="str">
        <f>IF(B17,B17&amp;"/"&amp;B$2,"-")</f>
        <v>-</v>
      </c>
      <c r="D17" s="1">
        <f>IF(B17,B$1*B$2/B17,0)</f>
        <v>0</v>
      </c>
      <c r="E17" s="3"/>
      <c r="F17" s="11" t="str">
        <f>IF(E17,E17&amp;"/"&amp;E$2,"-")</f>
        <v>-</v>
      </c>
      <c r="G17" s="1">
        <f>IF(E17,E$1*E$2/E17,0)</f>
        <v>0</v>
      </c>
      <c r="H17" s="3"/>
      <c r="I17" s="4" t="str">
        <f>IF(H17,H17&amp;"/"&amp;H$2,"-")</f>
        <v>-</v>
      </c>
      <c r="J17" s="1">
        <f>IF(H17,H$1*H$2/H17,0)</f>
        <v>0</v>
      </c>
      <c r="K17" s="3"/>
      <c r="L17" s="4" t="str">
        <f>IF(K17,K17&amp;"/"&amp;K$2,"-")</f>
        <v>-</v>
      </c>
      <c r="M17" s="1">
        <f>IF(K17,K$1*K$2/K17,0)</f>
        <v>0</v>
      </c>
      <c r="N17" s="3"/>
      <c r="O17" s="4" t="str">
        <f>IF(N17,N17&amp;"/"&amp;N$2,"-")</f>
        <v>-</v>
      </c>
      <c r="P17" s="1">
        <f>IF(N17,N$1*N$2/N17,0)</f>
        <v>0</v>
      </c>
      <c r="Q17" s="3"/>
      <c r="R17" s="4" t="str">
        <f>IF(Q17,Q17&amp;"/"&amp;Q$2,"-")</f>
        <v>-</v>
      </c>
      <c r="S17" s="1">
        <f>IF(Q17,Q$1*Q$2/Q17,0)</f>
        <v>0</v>
      </c>
      <c r="T17" s="3"/>
      <c r="U17" s="4" t="str">
        <f>IF(T17,T17&amp;"/"&amp;T$2,"-")</f>
        <v>-</v>
      </c>
      <c r="V17" s="1">
        <f>IF(T17,T$1*T$2/T17,0)</f>
        <v>0</v>
      </c>
      <c r="W17" s="3">
        <v>70</v>
      </c>
      <c r="X17" s="4" t="str">
        <f>IF(W17,W17&amp;"/"&amp;W$2,"-")</f>
        <v>70/119</v>
      </c>
      <c r="Y17" s="1">
        <f>IF(W17,W$1*W$2/W17,0)</f>
        <v>2.125</v>
      </c>
      <c r="Z17" s="3"/>
      <c r="AA17" s="4" t="str">
        <f>IF(Z17,Z17&amp;"/"&amp;Z$2,"-")</f>
        <v>-</v>
      </c>
      <c r="AB17" s="1">
        <f>IF(Z17,Z$1*Z$2/Z17,0)</f>
        <v>0</v>
      </c>
      <c r="AC17" s="3"/>
      <c r="AD17" s="4" t="str">
        <f>IF(AC17,AC17&amp;"/"&amp;AC$2,"-")</f>
        <v>-</v>
      </c>
      <c r="AE17" s="1">
        <f>IF(AC17,AC$1*AC$2/AC17,0)</f>
        <v>0</v>
      </c>
      <c r="AF17" s="3"/>
      <c r="AG17" s="4" t="str">
        <f>IF(AF17,AF17&amp;"/"&amp;AF$2,"-")</f>
        <v>-</v>
      </c>
      <c r="AH17" s="1">
        <f>IF(AF17,AF$1*AF$2/AF17,0)</f>
        <v>0</v>
      </c>
      <c r="AI17" s="3"/>
      <c r="AJ17" s="4" t="str">
        <f>IF(AI17,AI17&amp;"/"&amp;AI$2,"-")</f>
        <v>-</v>
      </c>
      <c r="AK17" s="1">
        <f>IF(AI17,AI$1*AI$2/AI17,0)</f>
        <v>0</v>
      </c>
      <c r="AL17" s="3"/>
      <c r="AM17" s="4" t="str">
        <f>IF(AL17,AL17&amp;"/"&amp;AL$2,"-")</f>
        <v>-</v>
      </c>
      <c r="AN17" s="1">
        <f>IF(AL17,AL$1*AL$2/AL17,0)</f>
        <v>0</v>
      </c>
      <c r="AO17" s="1">
        <f>SUM(D17,G17,J17,M17,P17,S17,V17,Y17,AB17,AE17,AH17,AK17,AN17)</f>
        <v>2.125</v>
      </c>
    </row>
    <row r="18" spans="1:41" x14ac:dyDescent="0.25">
      <c r="A18" s="5" t="s">
        <v>170</v>
      </c>
      <c r="B18" s="3"/>
      <c r="C18" s="4" t="str">
        <f>IF(B18,B18&amp;"/"&amp;B$2,"-")</f>
        <v>-</v>
      </c>
      <c r="D18" s="1">
        <f>IF(B18,B$1*B$2/B18,0)</f>
        <v>0</v>
      </c>
      <c r="E18" s="3"/>
      <c r="F18" s="11" t="str">
        <f>IF(E18,E18&amp;"/"&amp;E$2,"-")</f>
        <v>-</v>
      </c>
      <c r="G18" s="1">
        <f>IF(E18,E$1*E$2/E18,0)</f>
        <v>0</v>
      </c>
      <c r="H18" s="3"/>
      <c r="I18" s="4" t="str">
        <f>IF(H18,H18&amp;"/"&amp;H$2,"-")</f>
        <v>-</v>
      </c>
      <c r="J18" s="1">
        <f>IF(H18,H$1*H$2/H18,0)</f>
        <v>0</v>
      </c>
      <c r="K18" s="3"/>
      <c r="L18" s="4" t="str">
        <f>IF(K18,K18&amp;"/"&amp;K$2,"-")</f>
        <v>-</v>
      </c>
      <c r="M18" s="1">
        <f>IF(K18,K$1*K$2/K18,0)</f>
        <v>0</v>
      </c>
      <c r="N18" s="3"/>
      <c r="O18" s="4" t="str">
        <f>IF(N18,N18&amp;"/"&amp;N$2,"-")</f>
        <v>-</v>
      </c>
      <c r="P18" s="1">
        <f>IF(N18,N$1*N$2/N18,0)</f>
        <v>0</v>
      </c>
      <c r="Q18" s="3"/>
      <c r="R18" s="4" t="str">
        <f>IF(Q18,Q18&amp;"/"&amp;Q$2,"-")</f>
        <v>-</v>
      </c>
      <c r="S18" s="1">
        <f>IF(Q18,Q$1*Q$2/Q18,0)</f>
        <v>0</v>
      </c>
      <c r="T18" s="3"/>
      <c r="U18" s="4" t="str">
        <f>IF(T18,T18&amp;"/"&amp;T$2,"-")</f>
        <v>-</v>
      </c>
      <c r="V18" s="1">
        <f>IF(T18,T$1*T$2/T18,0)</f>
        <v>0</v>
      </c>
      <c r="W18" s="3">
        <v>41</v>
      </c>
      <c r="X18" s="4" t="str">
        <f>IF(W18,W18&amp;"/"&amp;W$2,"-")</f>
        <v>41/119</v>
      </c>
      <c r="Y18" s="1">
        <f>IF(W18,W$1*W$2/W18,0)</f>
        <v>3.6280487804878048</v>
      </c>
      <c r="Z18" s="3"/>
      <c r="AA18" s="4" t="str">
        <f>IF(Z18,Z18&amp;"/"&amp;Z$2,"-")</f>
        <v>-</v>
      </c>
      <c r="AB18" s="1">
        <f>IF(Z18,Z$1*Z$2/Z18,0)</f>
        <v>0</v>
      </c>
      <c r="AC18" s="3"/>
      <c r="AD18" s="4" t="str">
        <f>IF(AC18,AC18&amp;"/"&amp;AC$2,"-")</f>
        <v>-</v>
      </c>
      <c r="AE18" s="1">
        <f>IF(AC18,AC$1*AC$2/AC18,0)</f>
        <v>0</v>
      </c>
      <c r="AF18" s="3"/>
      <c r="AG18" s="4" t="str">
        <f>IF(AF18,AF18&amp;"/"&amp;AF$2,"-")</f>
        <v>-</v>
      </c>
      <c r="AH18" s="1">
        <f>IF(AF18,AF$1*AF$2/AF18,0)</f>
        <v>0</v>
      </c>
      <c r="AI18" s="3"/>
      <c r="AJ18" s="4" t="str">
        <f>IF(AI18,AI18&amp;"/"&amp;AI$2,"-")</f>
        <v>-</v>
      </c>
      <c r="AK18" s="1">
        <f>IF(AI18,AI$1*AI$2/AI18,0)</f>
        <v>0</v>
      </c>
      <c r="AL18" s="3"/>
      <c r="AM18" s="4" t="str">
        <f>IF(AL18,AL18&amp;"/"&amp;AL$2,"-")</f>
        <v>-</v>
      </c>
      <c r="AN18" s="1">
        <f>IF(AL18,AL$1*AL$2/AL18,0)</f>
        <v>0</v>
      </c>
      <c r="AO18" s="1">
        <f>SUM(D18,G18,J18,M18,P18,S18,V18,Y18,AB18,AE18,AH18,AK18,AN18)</f>
        <v>3.6280487804878048</v>
      </c>
    </row>
    <row r="19" spans="1:41" x14ac:dyDescent="0.25">
      <c r="A19" s="5" t="s">
        <v>120</v>
      </c>
      <c r="B19" s="3">
        <v>98</v>
      </c>
      <c r="C19" s="4" t="str">
        <f>IF(B19,B19&amp;"/"&amp;'Sen H'!B$2,"-")</f>
        <v>98/107</v>
      </c>
      <c r="D19" s="1">
        <f>IF(B19,B$1*'Sen H'!B$2/B19,0)</f>
        <v>1.3102040816326532</v>
      </c>
      <c r="E19" s="3"/>
      <c r="F19" s="11" t="str">
        <f>IF(E19,E19&amp;"/"&amp;E$2,"-")</f>
        <v>-</v>
      </c>
      <c r="G19" s="1">
        <f>IF(E19,E$1*E$2/E19,0)</f>
        <v>0</v>
      </c>
      <c r="H19" s="3"/>
      <c r="I19" s="4" t="str">
        <f>IF(H19,H19&amp;"/"&amp;H$2,"-")</f>
        <v>-</v>
      </c>
      <c r="J19" s="1">
        <f>IF(H19,H$1*H$2/H19,0)</f>
        <v>0</v>
      </c>
      <c r="K19" s="3"/>
      <c r="L19" s="4" t="str">
        <f>IF(K19,K19&amp;"/"&amp;K$2,"-")</f>
        <v>-</v>
      </c>
      <c r="M19" s="1">
        <f>IF(K19,K$1*K$2/K19,0)</f>
        <v>0</v>
      </c>
      <c r="N19" s="3"/>
      <c r="O19" s="4" t="str">
        <f>IF(N19,N19&amp;"/"&amp;N$2,"-")</f>
        <v>-</v>
      </c>
      <c r="P19" s="1">
        <f>IF(N19,N$1*N$2/N19,0)</f>
        <v>0</v>
      </c>
      <c r="Q19" s="3"/>
      <c r="R19" s="4" t="str">
        <f>IF(Q19,Q19&amp;"/"&amp;Q$2,"-")</f>
        <v>-</v>
      </c>
      <c r="S19" s="1">
        <f>IF(Q19,Q$1*Q$2/Q19,0)</f>
        <v>0</v>
      </c>
      <c r="T19" s="3"/>
      <c r="U19" s="4" t="str">
        <f>IF(T19,T19&amp;"/"&amp;T$2,"-")</f>
        <v>-</v>
      </c>
      <c r="V19" s="1">
        <f>IF(T19,T$1*T$2/T19,0)</f>
        <v>0</v>
      </c>
      <c r="W19" s="3"/>
      <c r="X19" s="4" t="str">
        <f>IF(W19,W19&amp;"/"&amp;W$2,"-")</f>
        <v>-</v>
      </c>
      <c r="Y19" s="1">
        <f>IF(W19,W$1*W$2/W19,0)</f>
        <v>0</v>
      </c>
      <c r="Z19" s="3"/>
      <c r="AA19" s="4" t="str">
        <f>IF(Z19,Z19&amp;"/"&amp;Z$2,"-")</f>
        <v>-</v>
      </c>
      <c r="AB19" s="1">
        <f>IF(Z19,Z$1*Z$2/Z19,0)</f>
        <v>0</v>
      </c>
      <c r="AC19" s="3">
        <v>4</v>
      </c>
      <c r="AD19" s="4" t="str">
        <f>IF(AC19,AC19&amp;"/"&amp;AC$2,"-")</f>
        <v>4/15</v>
      </c>
      <c r="AE19" s="1">
        <f>IF(AC19,AC$1*AC$2/AC19,0)</f>
        <v>4.125</v>
      </c>
      <c r="AF19" s="3"/>
      <c r="AG19" s="4" t="str">
        <f>IF(AF19,AF19&amp;"/"&amp;AF$2,"-")</f>
        <v>-</v>
      </c>
      <c r="AH19" s="1">
        <f>IF(AF19,AF$1*AF$2/AF19,0)</f>
        <v>0</v>
      </c>
      <c r="AI19" s="3"/>
      <c r="AJ19" s="4" t="str">
        <f>IF(AI19,AI19&amp;"/"&amp;AI$2,"-")</f>
        <v>-</v>
      </c>
      <c r="AK19" s="1">
        <f>IF(AI19,AI$1*AI$2/AI19,0)</f>
        <v>0</v>
      </c>
      <c r="AL19" s="3">
        <v>94</v>
      </c>
      <c r="AM19" s="4" t="str">
        <f>IF(AL19,AL19&amp;"/"&amp;AL$2,"-")</f>
        <v>94/164</v>
      </c>
      <c r="AN19" s="1">
        <f>IF(AL19,AL$1*AL$2/AL19,0)</f>
        <v>2.268085106382979</v>
      </c>
      <c r="AO19" s="1">
        <f>SUM(D19,G19,J19,M19,P19,S19,V19,Y19,AB19,AE19,AH19,AK19,AN19)</f>
        <v>7.7032891880156322</v>
      </c>
    </row>
    <row r="20" spans="1:41" x14ac:dyDescent="0.25">
      <c r="A20" s="5" t="s">
        <v>118</v>
      </c>
      <c r="B20" s="3">
        <v>74</v>
      </c>
      <c r="C20" s="4" t="str">
        <f>IF(B20,B20&amp;"/"&amp;'Sen H'!B$2,"-")</f>
        <v>74/107</v>
      </c>
      <c r="D20" s="1">
        <f>IF(B20,B$1*'Sen H'!B$2/B20,0)</f>
        <v>1.7351351351351352</v>
      </c>
      <c r="E20" s="3"/>
      <c r="F20" s="11" t="str">
        <f>IF(E20,E20&amp;"/"&amp;E$2,"-")</f>
        <v>-</v>
      </c>
      <c r="G20" s="1">
        <f>IF(E20,E$1*E$2/E20,0)</f>
        <v>0</v>
      </c>
      <c r="H20" s="3">
        <v>42</v>
      </c>
      <c r="I20" s="4" t="str">
        <f>IF(H20,H20&amp;"/"&amp;H$2,"-")</f>
        <v>42/77</v>
      </c>
      <c r="J20" s="1">
        <f>IF(H20,H$1*H$2/H20,0)</f>
        <v>2.1999999999999997</v>
      </c>
      <c r="K20" s="3"/>
      <c r="L20" s="4" t="str">
        <f>IF(K20,K20&amp;"/"&amp;K$2,"-")</f>
        <v>-</v>
      </c>
      <c r="M20" s="1">
        <f>IF(K20,K$1*K$2/K20,0)</f>
        <v>0</v>
      </c>
      <c r="N20" s="3"/>
      <c r="O20" s="4" t="str">
        <f>IF(N20,N20&amp;"/"&amp;N$2,"-")</f>
        <v>-</v>
      </c>
      <c r="P20" s="1">
        <f>IF(N20,N$1*N$2/N20,0)</f>
        <v>0</v>
      </c>
      <c r="Q20" s="3"/>
      <c r="R20" s="4" t="str">
        <f>IF(Q20,Q20&amp;"/"&amp;Q$2,"-")</f>
        <v>-</v>
      </c>
      <c r="S20" s="1">
        <f>IF(Q20,Q$1*Q$2/Q20,0)</f>
        <v>0</v>
      </c>
      <c r="T20" s="3"/>
      <c r="U20" s="4" t="str">
        <f>IF(T20,T20&amp;"/"&amp;T$2,"-")</f>
        <v>-</v>
      </c>
      <c r="V20" s="1">
        <f>IF(T20,T$1*T$2/T20,0)</f>
        <v>0</v>
      </c>
      <c r="W20" s="3"/>
      <c r="X20" s="4" t="str">
        <f>IF(W20,W20&amp;"/"&amp;W$2,"-")</f>
        <v>-</v>
      </c>
      <c r="Y20" s="1">
        <f>IF(W20,W$1*W$2/W20,0)</f>
        <v>0</v>
      </c>
      <c r="Z20" s="3"/>
      <c r="AA20" s="4" t="str">
        <f>IF(Z20,Z20&amp;"/"&amp;Z$2,"-")</f>
        <v>-</v>
      </c>
      <c r="AB20" s="1">
        <f>IF(Z20,Z$1*Z$2/Z20,0)</f>
        <v>0</v>
      </c>
      <c r="AC20" s="3"/>
      <c r="AD20" s="4" t="str">
        <f>IF(AC20,AC20&amp;"/"&amp;AC$2,"-")</f>
        <v>-</v>
      </c>
      <c r="AE20" s="1">
        <f>IF(AC20,AC$1*AC$2/AC20,0)</f>
        <v>0</v>
      </c>
      <c r="AF20" s="3"/>
      <c r="AG20" s="4" t="str">
        <f>IF(AF20,AF20&amp;"/"&amp;AF$2,"-")</f>
        <v>-</v>
      </c>
      <c r="AH20" s="1">
        <f>IF(AF20,AF$1*AF$2/AF20,0)</f>
        <v>0</v>
      </c>
      <c r="AI20" s="3"/>
      <c r="AJ20" s="4" t="str">
        <f>IF(AI20,AI20&amp;"/"&amp;AI$2,"-")</f>
        <v>-</v>
      </c>
      <c r="AK20" s="1">
        <f>IF(AI20,AI$1*AI$2/AI20,0)</f>
        <v>0</v>
      </c>
      <c r="AL20" s="3"/>
      <c r="AM20" s="4" t="str">
        <f>IF(AL20,AL20&amp;"/"&amp;AL$2,"-")</f>
        <v>-</v>
      </c>
      <c r="AN20" s="1">
        <f>IF(AL20,AL$1*AL$2/AL20,0)</f>
        <v>0</v>
      </c>
      <c r="AO20" s="1">
        <f>SUM(D20,G20,J20,M20,P20,S20,V20,Y20,AB20,AE20,AH20,AK20,AN20)</f>
        <v>3.9351351351351349</v>
      </c>
    </row>
    <row r="21" spans="1:41" x14ac:dyDescent="0.25">
      <c r="A21" s="5" t="s">
        <v>95</v>
      </c>
      <c r="B21" s="3">
        <v>21</v>
      </c>
      <c r="C21" s="4" t="str">
        <f>IF(B21,B21&amp;"/"&amp;'Jun H'!B$2,"-")</f>
        <v>21/49</v>
      </c>
      <c r="D21" s="1">
        <f>IF(B21,B$1*'Jun H'!B$2/B21,0)</f>
        <v>2.8</v>
      </c>
      <c r="E21" s="3"/>
      <c r="F21" s="4" t="str">
        <f>IF(E21,E21&amp;"/"&amp;E$2,"-")</f>
        <v>-</v>
      </c>
      <c r="G21" s="1">
        <f>IF(E21,E$1*E$2/E21,0)</f>
        <v>0</v>
      </c>
      <c r="H21" s="3"/>
      <c r="I21" s="4" t="str">
        <f>IF(H21,H21&amp;"/"&amp;H$2,"-")</f>
        <v>-</v>
      </c>
      <c r="J21" s="1">
        <f>IF(H21,H$1*H$2/H21,0)</f>
        <v>0</v>
      </c>
      <c r="K21" s="3">
        <v>7</v>
      </c>
      <c r="L21" s="4" t="str">
        <f>IF(K21,K21&amp;"/"&amp;K$2,"-")</f>
        <v>7/27</v>
      </c>
      <c r="M21" s="1">
        <f>IF(K21,K$1*K$2/K21,0)</f>
        <v>5.0142857142857142</v>
      </c>
      <c r="N21" s="3"/>
      <c r="O21" s="4" t="str">
        <f>IF(N21,N21&amp;"/"&amp;N$2,"-")</f>
        <v>-</v>
      </c>
      <c r="P21" s="1">
        <f>IF(N21,N$1*N$2/N21,0)</f>
        <v>0</v>
      </c>
      <c r="Q21" s="3"/>
      <c r="R21" s="4" t="str">
        <f>IF(Q21,Q21&amp;"/"&amp;Q$2,"-")</f>
        <v>-</v>
      </c>
      <c r="S21" s="1">
        <f>IF(Q21,Q$1*Q$2/Q21,0)</f>
        <v>0</v>
      </c>
      <c r="T21" s="3"/>
      <c r="U21" s="4" t="str">
        <f>IF(T21,T21&amp;"/"&amp;T$2,"-")</f>
        <v>-</v>
      </c>
      <c r="V21" s="1">
        <f>IF(T21,T$1*T$2/T21,0)</f>
        <v>0</v>
      </c>
      <c r="W21" s="3"/>
      <c r="X21" s="4" t="str">
        <f>IF(W21,W21&amp;"/"&amp;W$2,"-")</f>
        <v>-</v>
      </c>
      <c r="Y21" s="1">
        <f>IF(W21,W$1*W$2/W21,0)</f>
        <v>0</v>
      </c>
      <c r="Z21" s="3"/>
      <c r="AA21" s="4" t="str">
        <f>IF(Z21,Z21&amp;"/"&amp;Z$2,"-")</f>
        <v>-</v>
      </c>
      <c r="AB21" s="1">
        <f>IF(Z21,Z$1*Z$2/Z21,0)</f>
        <v>0</v>
      </c>
      <c r="AC21" s="3"/>
      <c r="AD21" s="4" t="str">
        <f>IF(AC21,AC21&amp;"/"&amp;AC$2,"-")</f>
        <v>-</v>
      </c>
      <c r="AE21" s="1">
        <f>IF(AC21,AC$1*AC$2/AC21,0)</f>
        <v>0</v>
      </c>
      <c r="AF21" s="3"/>
      <c r="AG21" s="4" t="str">
        <f>IF(AF21,AF21&amp;"/"&amp;AF$2,"-")</f>
        <v>-</v>
      </c>
      <c r="AH21" s="1">
        <f>IF(AF21,AF$1*AF$2/AF21,0)</f>
        <v>0</v>
      </c>
      <c r="AI21" s="3"/>
      <c r="AJ21" s="4" t="str">
        <f>IF(AI21,AI21&amp;"/"&amp;AI$2,"-")</f>
        <v>-</v>
      </c>
      <c r="AK21" s="1">
        <f>IF(AI21,AI$1*AI$2/AI21,0)</f>
        <v>0</v>
      </c>
      <c r="AL21" s="3"/>
      <c r="AM21" s="4" t="str">
        <f>IF(AL21,AL21&amp;"/"&amp;AL$2,"-")</f>
        <v>-</v>
      </c>
      <c r="AN21" s="1">
        <f>IF(AL21,AL$1*AL$2/AL21,0)</f>
        <v>0</v>
      </c>
      <c r="AO21" s="1">
        <f>SUM(D21,G21,J21,M21,P21,S21,V21,Y21,AB21,AE21,AH21,AK21,AN21)</f>
        <v>7.8142857142857141</v>
      </c>
    </row>
    <row r="22" spans="1:41" x14ac:dyDescent="0.25">
      <c r="A22" s="5" t="s">
        <v>126</v>
      </c>
      <c r="B22" s="3"/>
      <c r="C22" s="4" t="str">
        <f>IF(B22,B22&amp;"/"&amp;B$2,"-")</f>
        <v>-</v>
      </c>
      <c r="D22" s="1">
        <f>IF(B22,B$1*B$2/B22,0)</f>
        <v>0</v>
      </c>
      <c r="E22" s="3"/>
      <c r="F22" s="11" t="str">
        <f>IF(E22,E22&amp;"/"&amp;E$2,"-")</f>
        <v>-</v>
      </c>
      <c r="G22" s="1">
        <f>IF(E22,E$1*E$2/E22,0)</f>
        <v>0</v>
      </c>
      <c r="H22" s="3"/>
      <c r="I22" s="4" t="str">
        <f>IF(H22,H22&amp;"/"&amp;H$2,"-")</f>
        <v>-</v>
      </c>
      <c r="J22" s="1">
        <f>IF(H22,H$1*H$2/H22,0)</f>
        <v>0</v>
      </c>
      <c r="K22" s="3"/>
      <c r="L22" s="4" t="str">
        <f>IF(K22,K22&amp;"/"&amp;K$2,"-")</f>
        <v>-</v>
      </c>
      <c r="M22" s="1">
        <f>IF(K22,K$1*K$2/K22,0)</f>
        <v>0</v>
      </c>
      <c r="N22" s="3"/>
      <c r="O22" s="4" t="str">
        <f>IF(N22,N22&amp;"/"&amp;N$2,"-")</f>
        <v>-</v>
      </c>
      <c r="P22" s="1">
        <f>IF(N22,N$1*N$2/N22,0)</f>
        <v>0</v>
      </c>
      <c r="Q22" s="3"/>
      <c r="R22" s="4" t="str">
        <f>IF(Q22,Q22&amp;"/"&amp;Q$2,"-")</f>
        <v>-</v>
      </c>
      <c r="S22" s="1">
        <f>IF(Q22,Q$1*Q$2/Q22,0)</f>
        <v>0</v>
      </c>
      <c r="T22" s="3"/>
      <c r="U22" s="4" t="str">
        <f>IF(T22,T22&amp;"/"&amp;T$2,"-")</f>
        <v>-</v>
      </c>
      <c r="V22" s="1">
        <f>IF(T22,T$1*T$2/T22,0)</f>
        <v>0</v>
      </c>
      <c r="W22" s="3">
        <v>82</v>
      </c>
      <c r="X22" s="4" t="str">
        <f>IF(W22,W22&amp;"/"&amp;W$2,"-")</f>
        <v>82/119</v>
      </c>
      <c r="Y22" s="1">
        <f>IF(W22,W$1*W$2/W22,0)</f>
        <v>1.8140243902439024</v>
      </c>
      <c r="Z22" s="3"/>
      <c r="AA22" s="4" t="str">
        <f>IF(Z22,Z22&amp;"/"&amp;Z$2,"-")</f>
        <v>-</v>
      </c>
      <c r="AB22" s="1">
        <f>IF(Z22,Z$1*Z$2/Z22,0)</f>
        <v>0</v>
      </c>
      <c r="AC22" s="3"/>
      <c r="AD22" s="4" t="str">
        <f>IF(AC22,AC22&amp;"/"&amp;AC$2,"-")</f>
        <v>-</v>
      </c>
      <c r="AE22" s="1">
        <f>IF(AC22,AC$1*AC$2/AC22,0)</f>
        <v>0</v>
      </c>
      <c r="AF22" s="3"/>
      <c r="AG22" s="4" t="str">
        <f>IF(AF22,AF22&amp;"/"&amp;AF$2,"-")</f>
        <v>-</v>
      </c>
      <c r="AH22" s="1">
        <f>IF(AF22,AF$1*AF$2/AF22,0)</f>
        <v>0</v>
      </c>
      <c r="AI22" s="3"/>
      <c r="AJ22" s="4" t="str">
        <f>IF(AI22,AI22&amp;"/"&amp;AI$2,"-")</f>
        <v>-</v>
      </c>
      <c r="AK22" s="1">
        <f>IF(AI22,AI$1*AI$2/AI22,0)</f>
        <v>0</v>
      </c>
      <c r="AL22" s="3"/>
      <c r="AM22" s="4" t="str">
        <f>IF(AL22,AL22&amp;"/"&amp;AL$2,"-")</f>
        <v>-</v>
      </c>
      <c r="AN22" s="1">
        <f>IF(AL22,AL$1*AL$2/AL22,0)</f>
        <v>0</v>
      </c>
      <c r="AO22" s="1">
        <f>SUM(D22,G22,J22,M22,P22,S22,V22,Y22,AB22,AE22,AH22,AK22,AN22)</f>
        <v>1.8140243902439024</v>
      </c>
    </row>
    <row r="23" spans="1:41" x14ac:dyDescent="0.25">
      <c r="A23" s="5" t="s">
        <v>173</v>
      </c>
      <c r="B23" s="3"/>
      <c r="C23" s="4" t="str">
        <f>IF(B23,B23&amp;"/"&amp;B$2,"-")</f>
        <v>-</v>
      </c>
      <c r="D23" s="1">
        <f>IF(B23,B$1*B$2/B23,0)</f>
        <v>0</v>
      </c>
      <c r="E23" s="3"/>
      <c r="F23" s="11" t="str">
        <f>IF(E23,E23&amp;"/"&amp;E$2,"-")</f>
        <v>-</v>
      </c>
      <c r="G23" s="1">
        <f>IF(E23,E$1*E$2/E23,0)</f>
        <v>0</v>
      </c>
      <c r="H23" s="3"/>
      <c r="I23" s="4" t="str">
        <f>IF(H23,H23&amp;"/"&amp;H$2,"-")</f>
        <v>-</v>
      </c>
      <c r="J23" s="1">
        <f>IF(H23,H$1*H$2/H23,0)</f>
        <v>0</v>
      </c>
      <c r="K23" s="3"/>
      <c r="L23" s="4" t="str">
        <f>IF(K23,K23&amp;"/"&amp;K$2,"-")</f>
        <v>-</v>
      </c>
      <c r="M23" s="1">
        <f>IF(K23,K$1*K$2/K23,0)</f>
        <v>0</v>
      </c>
      <c r="N23" s="3"/>
      <c r="O23" s="4" t="str">
        <f>IF(N23,N23&amp;"/"&amp;N$2,"-")</f>
        <v>-</v>
      </c>
      <c r="P23" s="1">
        <f>IF(N23,N$1*N$2/N23,0)</f>
        <v>0</v>
      </c>
      <c r="Q23" s="3"/>
      <c r="R23" s="4" t="str">
        <f>IF(Q23,Q23&amp;"/"&amp;Q$2,"-")</f>
        <v>-</v>
      </c>
      <c r="S23" s="1">
        <f>IF(Q23,Q$1*Q$2/Q23,0)</f>
        <v>0</v>
      </c>
      <c r="T23" s="3"/>
      <c r="U23" s="4" t="str">
        <f>IF(T23,T23&amp;"/"&amp;T$2,"-")</f>
        <v>-</v>
      </c>
      <c r="V23" s="1">
        <f>IF(T23,T$1*T$2/T23,0)</f>
        <v>0</v>
      </c>
      <c r="W23" s="3">
        <v>101</v>
      </c>
      <c r="X23" s="4" t="str">
        <f>IF(W23,W23&amp;"/"&amp;W$2,"-")</f>
        <v>101/119</v>
      </c>
      <c r="Y23" s="1">
        <f>IF(W23,W$1*W$2/W23,0)</f>
        <v>1.4727722772277227</v>
      </c>
      <c r="Z23" s="3"/>
      <c r="AA23" s="4" t="str">
        <f>IF(Z23,Z23&amp;"/"&amp;Z$2,"-")</f>
        <v>-</v>
      </c>
      <c r="AB23" s="1">
        <f>IF(Z23,Z$1*Z$2/Z23,0)</f>
        <v>0</v>
      </c>
      <c r="AC23" s="3"/>
      <c r="AD23" s="4" t="str">
        <f>IF(AC23,AC23&amp;"/"&amp;AC$2,"-")</f>
        <v>-</v>
      </c>
      <c r="AE23" s="1">
        <f>IF(AC23,AC$1*AC$2/AC23,0)</f>
        <v>0</v>
      </c>
      <c r="AF23" s="3"/>
      <c r="AG23" s="4" t="str">
        <f>IF(AF23,AF23&amp;"/"&amp;AF$2,"-")</f>
        <v>-</v>
      </c>
      <c r="AH23" s="1">
        <f>IF(AF23,AF$1*AF$2/AF23,0)</f>
        <v>0</v>
      </c>
      <c r="AI23" s="3"/>
      <c r="AJ23" s="4" t="str">
        <f>IF(AI23,AI23&amp;"/"&amp;AI$2,"-")</f>
        <v>-</v>
      </c>
      <c r="AK23" s="1">
        <f>IF(AI23,AI$1*AI$2/AI23,0)</f>
        <v>0</v>
      </c>
      <c r="AL23" s="3">
        <v>142</v>
      </c>
      <c r="AM23" s="4" t="str">
        <f>IF(AL23,AL23&amp;"/"&amp;AL$2,"-")</f>
        <v>142/164</v>
      </c>
      <c r="AN23" s="1">
        <f>IF(AL23,AL$1*AL$2/AL23,0)</f>
        <v>1.5014084507042256</v>
      </c>
      <c r="AO23" s="1">
        <f>SUM(D23,G23,J23,M23,P23,S23,V23,Y23,AB23,AE23,AH23,AK23,AN23)</f>
        <v>2.9741807279319481</v>
      </c>
    </row>
    <row r="24" spans="1:41" x14ac:dyDescent="0.25">
      <c r="A24" s="5" t="s">
        <v>116</v>
      </c>
      <c r="B24" s="3">
        <v>21</v>
      </c>
      <c r="C24" s="4" t="str">
        <f>IF(B24,B24&amp;"/"&amp;'Sen H'!B$2,"-")</f>
        <v>21/107</v>
      </c>
      <c r="D24" s="1">
        <f>IF(B24,B$1*'Sen H'!B$2/B24,0)</f>
        <v>6.1142857142857148</v>
      </c>
      <c r="E24" s="3">
        <v>3</v>
      </c>
      <c r="F24" s="11" t="str">
        <f>IF(E24,E24&amp;"/"&amp;E$2,"-")</f>
        <v>3/35</v>
      </c>
      <c r="G24" s="1">
        <f>IF(E24,E$1*E$2/E24,0)</f>
        <v>12.833333333333334</v>
      </c>
      <c r="H24" s="3"/>
      <c r="I24" s="4" t="str">
        <f>IF(H24,H24&amp;"/"&amp;H$2,"-")</f>
        <v>-</v>
      </c>
      <c r="J24" s="1">
        <f>IF(H24,H$1*H$2/H24,0)</f>
        <v>0</v>
      </c>
      <c r="K24" s="3">
        <v>3</v>
      </c>
      <c r="L24" s="4" t="str">
        <f>IF(K24,K24&amp;"/"&amp;K$2,"-")</f>
        <v>3/27</v>
      </c>
      <c r="M24" s="1">
        <f>IF(K24,K$1*K$2/K24,0)</f>
        <v>11.700000000000001</v>
      </c>
      <c r="N24" s="3"/>
      <c r="O24" s="4" t="str">
        <f>IF(N24,N24&amp;"/"&amp;N$2,"-")</f>
        <v>-</v>
      </c>
      <c r="P24" s="1">
        <f>IF(N24,N$1*N$2/N24,0)</f>
        <v>0</v>
      </c>
      <c r="Q24" s="3">
        <v>4</v>
      </c>
      <c r="R24" s="4" t="str">
        <f>IF(Q24,Q24&amp;"/"&amp;Q$2,"-")</f>
        <v>4/22</v>
      </c>
      <c r="S24" s="1">
        <f>IF(Q24,Q$1*Q$2/Q24,0)</f>
        <v>6.0500000000000007</v>
      </c>
      <c r="T24" s="3"/>
      <c r="U24" s="4" t="str">
        <f>IF(T24,T24&amp;"/"&amp;T$2,"-")</f>
        <v>-</v>
      </c>
      <c r="V24" s="1">
        <f>IF(T24,T$1*T$2/T24,0)</f>
        <v>0</v>
      </c>
      <c r="W24" s="3"/>
      <c r="X24" s="4" t="str">
        <f>IF(W24,W24&amp;"/"&amp;W$2,"-")</f>
        <v>-</v>
      </c>
      <c r="Y24" s="1">
        <f>IF(W24,W$1*W$2/W24,0)</f>
        <v>0</v>
      </c>
      <c r="Z24" s="3"/>
      <c r="AA24" s="4" t="str">
        <f>IF(Z24,Z24&amp;"/"&amp;Z$2,"-")</f>
        <v>-</v>
      </c>
      <c r="AB24" s="1">
        <f>IF(Z24,Z$1*Z$2/Z24,0)</f>
        <v>0</v>
      </c>
      <c r="AC24" s="3"/>
      <c r="AD24" s="4" t="str">
        <f>IF(AC24,AC24&amp;"/"&amp;AC$2,"-")</f>
        <v>-</v>
      </c>
      <c r="AE24" s="1">
        <f>IF(AC24,AC$1*AC$2/AC24,0)</f>
        <v>0</v>
      </c>
      <c r="AF24" s="3"/>
      <c r="AG24" s="4" t="str">
        <f>IF(AF24,AF24&amp;"/"&amp;AF$2,"-")</f>
        <v>-</v>
      </c>
      <c r="AH24" s="1">
        <f>IF(AF24,AF$1*AF$2/AF24,0)</f>
        <v>0</v>
      </c>
      <c r="AI24" s="3"/>
      <c r="AJ24" s="4" t="str">
        <f>IF(AI24,AI24&amp;"/"&amp;AI$2,"-")</f>
        <v>-</v>
      </c>
      <c r="AK24" s="1">
        <f>IF(AI24,AI$1*AI$2/AI24,0)</f>
        <v>0</v>
      </c>
      <c r="AL24" s="3">
        <v>48</v>
      </c>
      <c r="AM24" s="4" t="str">
        <f>IF(AL24,AL24&amp;"/"&amp;AL$2,"-")</f>
        <v>48/164</v>
      </c>
      <c r="AN24" s="1">
        <f>IF(AL24,AL$1*AL$2/AL24,0)</f>
        <v>4.4416666666666673</v>
      </c>
      <c r="AO24" s="1">
        <f>SUM(D24,G24,J24,M24,P24,S24,V24,Y24,AB24,AE24,AH24,AK24,AN24)</f>
        <v>41.139285714285727</v>
      </c>
    </row>
    <row r="25" spans="1:41" x14ac:dyDescent="0.25">
      <c r="A25" s="5" t="s">
        <v>112</v>
      </c>
      <c r="B25" s="3">
        <v>11</v>
      </c>
      <c r="C25" s="4" t="str">
        <f>IF(B25,B25&amp;"/"&amp;'Sen H'!B$2,"-")</f>
        <v>11/107</v>
      </c>
      <c r="D25" s="1">
        <f>IF(B25,B$1*'Sen H'!B$2/B25,0)</f>
        <v>11.672727272727274</v>
      </c>
      <c r="E25" s="3"/>
      <c r="F25" s="11" t="str">
        <f>IF(E25,E25&amp;"/"&amp;E$2,"-")</f>
        <v>-</v>
      </c>
      <c r="G25" s="1">
        <f>IF(E25,E$1*E$2/E25,0)</f>
        <v>0</v>
      </c>
      <c r="H25" s="3"/>
      <c r="I25" s="4" t="str">
        <f>IF(H25,H25&amp;"/"&amp;H$2,"-")</f>
        <v>-</v>
      </c>
      <c r="J25" s="1">
        <f>IF(H25,H$1*H$2/H25,0)</f>
        <v>0</v>
      </c>
      <c r="K25" s="3">
        <v>2</v>
      </c>
      <c r="L25" s="4" t="str">
        <f>IF(K25,K25&amp;"/"&amp;K$2,"-")</f>
        <v>2/27</v>
      </c>
      <c r="M25" s="1">
        <f>IF(K25,K$1*K$2/K25,0)</f>
        <v>17.55</v>
      </c>
      <c r="N25" s="3">
        <v>23</v>
      </c>
      <c r="O25" s="4" t="str">
        <f>IF(N25,N25&amp;"/"&amp;N$2,"-")</f>
        <v>23/85</v>
      </c>
      <c r="P25" s="1">
        <f>IF(N25,N$1*N$2/N25,0)</f>
        <v>4.4347826086956523</v>
      </c>
      <c r="Q25" s="3"/>
      <c r="R25" s="4" t="str">
        <f>IF(Q25,Q25&amp;"/"&amp;Q$2,"-")</f>
        <v>-</v>
      </c>
      <c r="S25" s="1">
        <f>IF(Q25,Q$1*Q$2/Q25,0)</f>
        <v>0</v>
      </c>
      <c r="T25" s="3"/>
      <c r="U25" s="4" t="str">
        <f>IF(T25,T25&amp;"/"&amp;T$2,"-")</f>
        <v>-</v>
      </c>
      <c r="V25" s="1">
        <f>IF(T25,T$1*T$2/T25,0)</f>
        <v>0</v>
      </c>
      <c r="W25" s="3">
        <v>21</v>
      </c>
      <c r="X25" s="4" t="str">
        <f>IF(W25,W25&amp;"/"&amp;W$2,"-")</f>
        <v>21/119</v>
      </c>
      <c r="Y25" s="1">
        <f>IF(W25,W$1*W$2/W25,0)</f>
        <v>7.083333333333333</v>
      </c>
      <c r="Z25" s="3"/>
      <c r="AA25" s="4" t="str">
        <f>IF(Z25,Z25&amp;"/"&amp;Z$2,"-")</f>
        <v>-</v>
      </c>
      <c r="AB25" s="1">
        <f>IF(Z25,Z$1*Z$2/Z25,0)</f>
        <v>0</v>
      </c>
      <c r="AC25" s="3"/>
      <c r="AD25" s="4" t="str">
        <f>IF(AC25,AC25&amp;"/"&amp;AC$2,"-")</f>
        <v>-</v>
      </c>
      <c r="AE25" s="1">
        <f>IF(AC25,AC$1*AC$2/AC25,0)</f>
        <v>0</v>
      </c>
      <c r="AF25" s="3"/>
      <c r="AG25" s="4" t="str">
        <f>IF(AF25,AF25&amp;"/"&amp;AF$2,"-")</f>
        <v>-</v>
      </c>
      <c r="AH25" s="1">
        <f>IF(AF25,AF$1*AF$2/AF25,0)</f>
        <v>0</v>
      </c>
      <c r="AI25" s="3"/>
      <c r="AJ25" s="4" t="str">
        <f>IF(AI25,AI25&amp;"/"&amp;AI$2,"-")</f>
        <v>-</v>
      </c>
      <c r="AK25" s="1">
        <f>IF(AI25,AI$1*AI$2/AI25,0)</f>
        <v>0</v>
      </c>
      <c r="AL25" s="3"/>
      <c r="AM25" s="4" t="str">
        <f>IF(AL25,AL25&amp;"/"&amp;AL$2,"-")</f>
        <v>-</v>
      </c>
      <c r="AN25" s="1">
        <f>IF(AL25,AL$1*AL$2/AL25,0)</f>
        <v>0</v>
      </c>
      <c r="AO25" s="1">
        <f>SUM(D25,G25,J25,M25,P25,S25,V25,Y25,AB25,AE25,AH25,AK25,AN25)</f>
        <v>40.740843214756261</v>
      </c>
    </row>
    <row r="26" spans="1:41" x14ac:dyDescent="0.25">
      <c r="A26" s="5" t="s">
        <v>121</v>
      </c>
      <c r="B26" s="3">
        <v>98</v>
      </c>
      <c r="C26" s="4" t="str">
        <f>IF(B26,B26&amp;"/"&amp;'Sen H'!B$2,"-")</f>
        <v>98/107</v>
      </c>
      <c r="D26" s="1">
        <f>IF(B26,B$1*'Sen H'!B$2/B26,0)</f>
        <v>1.3102040816326532</v>
      </c>
      <c r="E26" s="3"/>
      <c r="F26" s="11" t="str">
        <f>IF(E26,E26&amp;"/"&amp;E$2,"-")</f>
        <v>-</v>
      </c>
      <c r="G26" s="1">
        <f>IF(E26,E$1*E$2/E26,0)</f>
        <v>0</v>
      </c>
      <c r="H26" s="3"/>
      <c r="I26" s="4" t="str">
        <f>IF(H26,H26&amp;"/"&amp;H$2,"-")</f>
        <v>-</v>
      </c>
      <c r="J26" s="1">
        <f>IF(H26,H$1*H$2/H26,0)</f>
        <v>0</v>
      </c>
      <c r="K26" s="3"/>
      <c r="L26" s="4" t="str">
        <f>IF(K26,K26&amp;"/"&amp;K$2,"-")</f>
        <v>-</v>
      </c>
      <c r="M26" s="1">
        <f>IF(K26,K$1*K$2/K26,0)</f>
        <v>0</v>
      </c>
      <c r="N26" s="3"/>
      <c r="O26" s="4" t="str">
        <f>IF(N26,N26&amp;"/"&amp;N$2,"-")</f>
        <v>-</v>
      </c>
      <c r="P26" s="1">
        <f>IF(N26,N$1*N$2/N26,0)</f>
        <v>0</v>
      </c>
      <c r="Q26" s="3"/>
      <c r="R26" s="4" t="str">
        <f>IF(Q26,Q26&amp;"/"&amp;Q$2,"-")</f>
        <v>-</v>
      </c>
      <c r="S26" s="1">
        <f>IF(Q26,Q$1*Q$2/Q26,0)</f>
        <v>0</v>
      </c>
      <c r="T26" s="3"/>
      <c r="U26" s="4" t="str">
        <f>IF(T26,T26&amp;"/"&amp;T$2,"-")</f>
        <v>-</v>
      </c>
      <c r="V26" s="1">
        <f>IF(T26,T$1*T$2/T26,0)</f>
        <v>0</v>
      </c>
      <c r="W26" s="3"/>
      <c r="X26" s="4" t="str">
        <f>IF(W26,W26&amp;"/"&amp;W$2,"-")</f>
        <v>-</v>
      </c>
      <c r="Y26" s="1">
        <f>IF(W26,W$1*W$2/W26,0)</f>
        <v>0</v>
      </c>
      <c r="Z26" s="3"/>
      <c r="AA26" s="4" t="str">
        <f>IF(Z26,Z26&amp;"/"&amp;Z$2,"-")</f>
        <v>-</v>
      </c>
      <c r="AB26" s="1">
        <f>IF(Z26,Z$1*Z$2/Z26,0)</f>
        <v>0</v>
      </c>
      <c r="AC26" s="3"/>
      <c r="AD26" s="4" t="str">
        <f>IF(AC26,AC26&amp;"/"&amp;AC$2,"-")</f>
        <v>-</v>
      </c>
      <c r="AE26" s="1">
        <f>IF(AC26,AC$1*AC$2/AC26,0)</f>
        <v>0</v>
      </c>
      <c r="AF26" s="3"/>
      <c r="AG26" s="4" t="str">
        <f>IF(AF26,AF26&amp;"/"&amp;AF$2,"-")</f>
        <v>-</v>
      </c>
      <c r="AH26" s="1">
        <f>IF(AF26,AF$1*AF$2/AF26,0)</f>
        <v>0</v>
      </c>
      <c r="AI26" s="3"/>
      <c r="AJ26" s="4" t="str">
        <f>IF(AI26,AI26&amp;"/"&amp;AI$2,"-")</f>
        <v>-</v>
      </c>
      <c r="AK26" s="1">
        <f>IF(AI26,AI$1*AI$2/AI26,0)</f>
        <v>0</v>
      </c>
      <c r="AL26" s="3"/>
      <c r="AM26" s="4" t="str">
        <f>IF(AL26,AL26&amp;"/"&amp;AL$2,"-")</f>
        <v>-</v>
      </c>
      <c r="AN26" s="1">
        <f>IF(AL26,AL$1*AL$2/AL26,0)</f>
        <v>0</v>
      </c>
      <c r="AO26" s="1">
        <f>SUM(D26,G26,J26,M26,P26,S26,V26,Y26,AB26,AE26,AH26,AK26,AN26)</f>
        <v>1.3102040816326532</v>
      </c>
    </row>
    <row r="27" spans="1:41" x14ac:dyDescent="0.25">
      <c r="A27" s="5" t="s">
        <v>119</v>
      </c>
      <c r="B27" s="3">
        <v>74</v>
      </c>
      <c r="C27" s="4" t="str">
        <f>IF(B27,B27&amp;"/"&amp;'Sen H'!B$2,"-")</f>
        <v>74/107</v>
      </c>
      <c r="D27" s="1">
        <f>IF(B27,B$1*'Sen H'!B$2/B27,0)</f>
        <v>1.7351351351351352</v>
      </c>
      <c r="E27" s="3"/>
      <c r="F27" s="11" t="str">
        <f>IF(E27,E27&amp;"/"&amp;E$2,"-")</f>
        <v>-</v>
      </c>
      <c r="G27" s="1">
        <f>IF(E27,E$1*E$2/E27,0)</f>
        <v>0</v>
      </c>
      <c r="H27" s="3"/>
      <c r="I27" s="4" t="str">
        <f>IF(H27,H27&amp;"/"&amp;H$2,"-")</f>
        <v>-</v>
      </c>
      <c r="J27" s="1">
        <f>IF(H27,H$1*H$2/H27,0)</f>
        <v>0</v>
      </c>
      <c r="K27" s="3"/>
      <c r="L27" s="4" t="str">
        <f>IF(K27,K27&amp;"/"&amp;K$2,"-")</f>
        <v>-</v>
      </c>
      <c r="M27" s="1">
        <f>IF(K27,K$1*K$2/K27,0)</f>
        <v>0</v>
      </c>
      <c r="N27" s="3">
        <v>57</v>
      </c>
      <c r="O27" s="4" t="str">
        <f>IF(N27,N27&amp;"/"&amp;N$2,"-")</f>
        <v>57/85</v>
      </c>
      <c r="P27" s="1">
        <f>IF(N27,N$1*N$2/N27,0)</f>
        <v>1.7894736842105263</v>
      </c>
      <c r="Q27" s="3"/>
      <c r="R27" s="4" t="str">
        <f>IF(Q27,Q27&amp;"/"&amp;Q$2,"-")</f>
        <v>-</v>
      </c>
      <c r="S27" s="1">
        <f>IF(Q27,Q$1*Q$2/Q27,0)</f>
        <v>0</v>
      </c>
      <c r="T27" s="3"/>
      <c r="U27" s="4" t="str">
        <f>IF(T27,T27&amp;"/"&amp;T$2,"-")</f>
        <v>-</v>
      </c>
      <c r="V27" s="1">
        <f>IF(T27,T$1*T$2/T27,0)</f>
        <v>0</v>
      </c>
      <c r="W27" s="3"/>
      <c r="X27" s="4" t="str">
        <f>IF(W27,W27&amp;"/"&amp;W$2,"-")</f>
        <v>-</v>
      </c>
      <c r="Y27" s="1">
        <f>IF(W27,W$1*W$2/W27,0)</f>
        <v>0</v>
      </c>
      <c r="Z27" s="3"/>
      <c r="AA27" s="4" t="str">
        <f>IF(Z27,Z27&amp;"/"&amp;Z$2,"-")</f>
        <v>-</v>
      </c>
      <c r="AB27" s="1">
        <f>IF(Z27,Z$1*Z$2/Z27,0)</f>
        <v>0</v>
      </c>
      <c r="AC27" s="3"/>
      <c r="AD27" s="4" t="str">
        <f>IF(AC27,AC27&amp;"/"&amp;AC$2,"-")</f>
        <v>-</v>
      </c>
      <c r="AE27" s="1">
        <f>IF(AC27,AC$1*AC$2/AC27,0)</f>
        <v>0</v>
      </c>
      <c r="AF27" s="3"/>
      <c r="AG27" s="4" t="str">
        <f>IF(AF27,AF27&amp;"/"&amp;AF$2,"-")</f>
        <v>-</v>
      </c>
      <c r="AH27" s="1">
        <f>IF(AF27,AF$1*AF$2/AF27,0)</f>
        <v>0</v>
      </c>
      <c r="AI27" s="3"/>
      <c r="AJ27" s="4" t="str">
        <f>IF(AI27,AI27&amp;"/"&amp;AI$2,"-")</f>
        <v>-</v>
      </c>
      <c r="AK27" s="1">
        <f>IF(AI27,AI$1*AI$2/AI27,0)</f>
        <v>0</v>
      </c>
      <c r="AL27" s="3"/>
      <c r="AM27" s="4" t="str">
        <f>IF(AL27,AL27&amp;"/"&amp;AL$2,"-")</f>
        <v>-</v>
      </c>
      <c r="AN27" s="1">
        <f>IF(AL27,AL$1*AL$2/AL27,0)</f>
        <v>0</v>
      </c>
      <c r="AO27" s="1">
        <f>SUM(D27,G27,J27,M27,P27,S27,V27,Y27,AB27,AE27,AH27,AK27,AN27)</f>
        <v>3.5246088193456613</v>
      </c>
    </row>
    <row r="28" spans="1:41" x14ac:dyDescent="0.25">
      <c r="A28" s="5" t="s">
        <v>122</v>
      </c>
      <c r="B28" s="3">
        <v>98</v>
      </c>
      <c r="C28" s="4" t="str">
        <f>IF(B28,B28&amp;"/"&amp;'Sen H'!B$2,"-")</f>
        <v>98/107</v>
      </c>
      <c r="D28" s="1">
        <f>IF(B28,B$1*'Sen H'!B$2/B28,0)</f>
        <v>1.3102040816326532</v>
      </c>
      <c r="E28" s="3"/>
      <c r="F28" s="11" t="str">
        <f>IF(E28,E28&amp;"/"&amp;E$2,"-")</f>
        <v>-</v>
      </c>
      <c r="G28" s="1">
        <f>IF(E28,E$1*E$2/E28,0)</f>
        <v>0</v>
      </c>
      <c r="H28" s="3"/>
      <c r="I28" s="4" t="str">
        <f>IF(H28,H28&amp;"/"&amp;H$2,"-")</f>
        <v>-</v>
      </c>
      <c r="J28" s="1">
        <f>IF(H28,H$1*H$2/H28,0)</f>
        <v>0</v>
      </c>
      <c r="K28" s="3"/>
      <c r="L28" s="4" t="str">
        <f>IF(K28,K28&amp;"/"&amp;K$2,"-")</f>
        <v>-</v>
      </c>
      <c r="M28" s="1">
        <f>IF(K28,K$1*K$2/K28,0)</f>
        <v>0</v>
      </c>
      <c r="N28" s="3">
        <v>75</v>
      </c>
      <c r="O28" s="4" t="str">
        <f>IF(N28,N28&amp;"/"&amp;N$2,"-")</f>
        <v>75/85</v>
      </c>
      <c r="P28" s="1">
        <f>IF(N28,N$1*N$2/N28,0)</f>
        <v>1.36</v>
      </c>
      <c r="Q28" s="3"/>
      <c r="R28" s="4" t="str">
        <f>IF(Q28,Q28&amp;"/"&amp;Q$2,"-")</f>
        <v>-</v>
      </c>
      <c r="S28" s="1">
        <f>IF(Q28,Q$1*Q$2/Q28,0)</f>
        <v>0</v>
      </c>
      <c r="T28" s="3"/>
      <c r="U28" s="4" t="str">
        <f>IF(T28,T28&amp;"/"&amp;T$2,"-")</f>
        <v>-</v>
      </c>
      <c r="V28" s="1">
        <f>IF(T28,T$1*T$2/T28,0)</f>
        <v>0</v>
      </c>
      <c r="W28" s="3">
        <v>92</v>
      </c>
      <c r="X28" s="4" t="str">
        <f>IF(W28,W28&amp;"/"&amp;W$2,"-")</f>
        <v>92/119</v>
      </c>
      <c r="Y28" s="1">
        <f>IF(W28,W$1*W$2/W28,0)</f>
        <v>1.6168478260869565</v>
      </c>
      <c r="Z28" s="3"/>
      <c r="AA28" s="4" t="str">
        <f>IF(Z28,Z28&amp;"/"&amp;Z$2,"-")</f>
        <v>-</v>
      </c>
      <c r="AB28" s="1">
        <f>IF(Z28,Z$1*Z$2/Z28,0)</f>
        <v>0</v>
      </c>
      <c r="AC28" s="3"/>
      <c r="AD28" s="4" t="str">
        <f>IF(AC28,AC28&amp;"/"&amp;AC$2,"-")</f>
        <v>-</v>
      </c>
      <c r="AE28" s="1">
        <f>IF(AC28,AC$1*AC$2/AC28,0)</f>
        <v>0</v>
      </c>
      <c r="AF28" s="3"/>
      <c r="AG28" s="4" t="str">
        <f>IF(AF28,AF28&amp;"/"&amp;AF$2,"-")</f>
        <v>-</v>
      </c>
      <c r="AH28" s="1">
        <f>IF(AF28,AF$1*AF$2/AF28,0)</f>
        <v>0</v>
      </c>
      <c r="AI28" s="3"/>
      <c r="AJ28" s="4" t="str">
        <f>IF(AI28,AI28&amp;"/"&amp;AI$2,"-")</f>
        <v>-</v>
      </c>
      <c r="AK28" s="1">
        <f>IF(AI28,AI$1*AI$2/AI28,0)</f>
        <v>0</v>
      </c>
      <c r="AL28" s="3">
        <v>138</v>
      </c>
      <c r="AM28" s="4" t="str">
        <f>IF(AL28,AL28&amp;"/"&amp;AL$2,"-")</f>
        <v>138/164</v>
      </c>
      <c r="AN28" s="1">
        <f>IF(AL28,AL$1*AL$2/AL28,0)</f>
        <v>1.5449275362318842</v>
      </c>
      <c r="AO28" s="1">
        <f>SUM(D28,G28,J28,M28,P28,S28,V28,Y28,AB28,AE28,AH28,AK28,AN28)</f>
        <v>5.8319794439514938</v>
      </c>
    </row>
    <row r="29" spans="1:41" x14ac:dyDescent="0.25">
      <c r="A29" s="5" t="s">
        <v>98</v>
      </c>
      <c r="B29" s="3">
        <v>42</v>
      </c>
      <c r="C29" s="4" t="str">
        <f>IF(B29,B29&amp;"/"&amp;'Jun H'!B$2,"-")</f>
        <v>42/49</v>
      </c>
      <c r="D29" s="1">
        <f>IF(B29,B$1*'Jun H'!B$2/B29,0)</f>
        <v>1.4</v>
      </c>
      <c r="E29" s="3"/>
      <c r="F29" s="11" t="str">
        <f>IF(E29,E29&amp;"/"&amp;E$2,"-")</f>
        <v>-</v>
      </c>
      <c r="G29" s="1">
        <f>IF(E29,E$1*E$2/E29,0)</f>
        <v>0</v>
      </c>
      <c r="H29" s="3"/>
      <c r="I29" s="4" t="str">
        <f>IF(H29,H29&amp;"/"&amp;H$2,"-")</f>
        <v>-</v>
      </c>
      <c r="J29" s="1">
        <f>IF(H29,H$1*H$2/H29,0)</f>
        <v>0</v>
      </c>
      <c r="K29" s="3"/>
      <c r="L29" s="4" t="str">
        <f>IF(K29,K29&amp;"/"&amp;K$2,"-")</f>
        <v>-</v>
      </c>
      <c r="M29" s="1">
        <f>IF(K29,K$1*K$2/K29,0)</f>
        <v>0</v>
      </c>
      <c r="N29" s="3"/>
      <c r="O29" s="4" t="str">
        <f>IF(N29,N29&amp;"/"&amp;N$2,"-")</f>
        <v>-</v>
      </c>
      <c r="P29" s="1">
        <f>IF(N29,N$1*N$2/N29,0)</f>
        <v>0</v>
      </c>
      <c r="Q29" s="3"/>
      <c r="R29" s="4" t="str">
        <f>IF(Q29,Q29&amp;"/"&amp;Q$2,"-")</f>
        <v>-</v>
      </c>
      <c r="S29" s="1">
        <f>IF(Q29,Q$1*Q$2/Q29,0)</f>
        <v>0</v>
      </c>
      <c r="T29" s="3"/>
      <c r="U29" s="4" t="str">
        <f>IF(T29,T29&amp;"/"&amp;T$2,"-")</f>
        <v>-</v>
      </c>
      <c r="V29" s="1">
        <f>IF(T29,T$1*T$2/T29,0)</f>
        <v>0</v>
      </c>
      <c r="W29" s="3"/>
      <c r="X29" s="4" t="str">
        <f>IF(W29,W29&amp;"/"&amp;W$2,"-")</f>
        <v>-</v>
      </c>
      <c r="Y29" s="1">
        <f>IF(W29,W$1*W$2/W29,0)</f>
        <v>0</v>
      </c>
      <c r="Z29" s="3"/>
      <c r="AA29" s="4" t="str">
        <f>IF(Z29,Z29&amp;"/"&amp;Z$2,"-")</f>
        <v>-</v>
      </c>
      <c r="AB29" s="1">
        <f>IF(Z29,Z$1*Z$2/Z29,0)</f>
        <v>0</v>
      </c>
      <c r="AC29" s="3"/>
      <c r="AD29" s="4" t="str">
        <f>IF(AC29,AC29&amp;"/"&amp;AC$2,"-")</f>
        <v>-</v>
      </c>
      <c r="AE29" s="1">
        <f>IF(AC29,AC$1*AC$2/AC29,0)</f>
        <v>0</v>
      </c>
      <c r="AF29" s="3"/>
      <c r="AG29" s="4" t="str">
        <f>IF(AF29,AF29&amp;"/"&amp;AF$2,"-")</f>
        <v>-</v>
      </c>
      <c r="AH29" s="1">
        <f>IF(AF29,AF$1*AF$2/AF29,0)</f>
        <v>0</v>
      </c>
      <c r="AI29" s="3"/>
      <c r="AJ29" s="4" t="str">
        <f>IF(AI29,AI29&amp;"/"&amp;AI$2,"-")</f>
        <v>-</v>
      </c>
      <c r="AK29" s="1">
        <f>IF(AI29,AI$1*AI$2/AI29,0)</f>
        <v>0</v>
      </c>
      <c r="AL29" s="3"/>
      <c r="AM29" s="4" t="str">
        <f>IF(AL29,AL29&amp;"/"&amp;AL$2,"-")</f>
        <v>-</v>
      </c>
      <c r="AN29" s="1">
        <f>IF(AL29,AL$1*AL$2/AL29,0)</f>
        <v>0</v>
      </c>
      <c r="AO29" s="1">
        <f>SUM(D29,G29,J29,M29,P29,S29,V29,Y29,AB29,AE29,AH29,AK29,AN29)</f>
        <v>1.4</v>
      </c>
    </row>
    <row r="30" spans="1:41" x14ac:dyDescent="0.25">
      <c r="A30" s="5" t="s">
        <v>163</v>
      </c>
      <c r="B30" s="3"/>
      <c r="C30" s="4" t="str">
        <f>IF(B30,B30&amp;"/"&amp;B$2,"-")</f>
        <v>-</v>
      </c>
      <c r="D30" s="1">
        <f>IF(B30,B$1*B$2/B30,0)</f>
        <v>0</v>
      </c>
      <c r="E30" s="3">
        <v>12</v>
      </c>
      <c r="F30" s="11" t="str">
        <f>IF(E30,E30&amp;"/"&amp;E$2,"-")</f>
        <v>12/35</v>
      </c>
      <c r="G30" s="1">
        <f>IF(E30,E$1*E$2/E30,0)</f>
        <v>3.2083333333333335</v>
      </c>
      <c r="H30" s="3"/>
      <c r="I30" s="4" t="str">
        <f>IF(H30,H30&amp;"/"&amp;H$2,"-")</f>
        <v>-</v>
      </c>
      <c r="J30" s="1">
        <f>IF(H30,H$1*H$2/H30,0)</f>
        <v>0</v>
      </c>
      <c r="K30" s="3"/>
      <c r="L30" s="4" t="str">
        <f>IF(K30,K30&amp;"/"&amp;K$2,"-")</f>
        <v>-</v>
      </c>
      <c r="M30" s="1">
        <f>IF(K30,K$1*K$2/K30,0)</f>
        <v>0</v>
      </c>
      <c r="N30" s="3"/>
      <c r="O30" s="4" t="str">
        <f>IF(N30,N30&amp;"/"&amp;N$2,"-")</f>
        <v>-</v>
      </c>
      <c r="P30" s="1">
        <f>IF(N30,N$1*N$2/N30,0)</f>
        <v>0</v>
      </c>
      <c r="Q30" s="3"/>
      <c r="R30" s="4" t="str">
        <f>IF(Q30,Q30&amp;"/"&amp;Q$2,"-")</f>
        <v>-</v>
      </c>
      <c r="S30" s="1">
        <f>IF(Q30,Q$1*Q$2/Q30,0)</f>
        <v>0</v>
      </c>
      <c r="T30" s="3"/>
      <c r="U30" s="4" t="str">
        <f>IF(T30,T30&amp;"/"&amp;T$2,"-")</f>
        <v>-</v>
      </c>
      <c r="V30" s="1">
        <f>IF(T30,T$1*T$2/T30,0)</f>
        <v>0</v>
      </c>
      <c r="W30" s="3"/>
      <c r="X30" s="4" t="str">
        <f>IF(W30,W30&amp;"/"&amp;W$2,"-")</f>
        <v>-</v>
      </c>
      <c r="Y30" s="1">
        <f>IF(W30,W$1*W$2/W30,0)</f>
        <v>0</v>
      </c>
      <c r="Z30" s="3"/>
      <c r="AA30" s="4" t="str">
        <f>IF(Z30,Z30&amp;"/"&amp;Z$2,"-")</f>
        <v>-</v>
      </c>
      <c r="AB30" s="1">
        <f>IF(Z30,Z$1*Z$2/Z30,0)</f>
        <v>0</v>
      </c>
      <c r="AC30" s="3"/>
      <c r="AD30" s="4" t="str">
        <f>IF(AC30,AC30&amp;"/"&amp;AC$2,"-")</f>
        <v>-</v>
      </c>
      <c r="AE30" s="1">
        <f>IF(AC30,AC$1*AC$2/AC30,0)</f>
        <v>0</v>
      </c>
      <c r="AF30" s="3"/>
      <c r="AG30" s="4" t="str">
        <f>IF(AF30,AF30&amp;"/"&amp;AF$2,"-")</f>
        <v>-</v>
      </c>
      <c r="AH30" s="1">
        <f>IF(AF30,AF$1*AF$2/AF30,0)</f>
        <v>0</v>
      </c>
      <c r="AI30" s="3"/>
      <c r="AJ30" s="4" t="str">
        <f>IF(AI30,AI30&amp;"/"&amp;AI$2,"-")</f>
        <v>-</v>
      </c>
      <c r="AK30" s="1">
        <f>IF(AI30,AI$1*AI$2/AI30,0)</f>
        <v>0</v>
      </c>
      <c r="AL30" s="3"/>
      <c r="AM30" s="4" t="str">
        <f>IF(AL30,AL30&amp;"/"&amp;AL$2,"-")</f>
        <v>-</v>
      </c>
      <c r="AN30" s="1">
        <f>IF(AL30,AL$1*AL$2/AL30,0)</f>
        <v>0</v>
      </c>
      <c r="AO30" s="1">
        <f>SUM(D30,G30,J30,M30,P30,S30,V30,Y30,AB30,AE30,AH30,AK30,AN30)</f>
        <v>3.2083333333333335</v>
      </c>
    </row>
    <row r="31" spans="1:41" x14ac:dyDescent="0.25">
      <c r="A31" s="5" t="s">
        <v>158</v>
      </c>
      <c r="B31" s="3"/>
      <c r="C31" s="4" t="str">
        <f>IF(B31,B31&amp;"/"&amp;B$2,"-")</f>
        <v>-</v>
      </c>
      <c r="D31" s="1">
        <f>IF(B31,B$1*B$2/B31,0)</f>
        <v>0</v>
      </c>
      <c r="E31" s="3"/>
      <c r="F31" s="11" t="str">
        <f>IF(E31,E31&amp;"/"&amp;E$2,"-")</f>
        <v>-</v>
      </c>
      <c r="G31" s="1">
        <f>IF(E31,E$1*E$2/E31,0)</f>
        <v>0</v>
      </c>
      <c r="H31" s="3"/>
      <c r="I31" s="4" t="str">
        <f>IF(H31,H31&amp;"/"&amp;H$2,"-")</f>
        <v>-</v>
      </c>
      <c r="J31" s="1">
        <f>IF(H31,H$1*H$2/H31,0)</f>
        <v>0</v>
      </c>
      <c r="K31" s="3">
        <v>26</v>
      </c>
      <c r="L31" s="4" t="str">
        <f>IF(K31,K31&amp;"/"&amp;K$2,"-")</f>
        <v>26/27</v>
      </c>
      <c r="M31" s="1">
        <f>IF(K31,K$1*K$2/K31,0)</f>
        <v>1.35</v>
      </c>
      <c r="N31" s="3"/>
      <c r="O31" s="4" t="str">
        <f>IF(N31,N31&amp;"/"&amp;N$2,"-")</f>
        <v>-</v>
      </c>
      <c r="P31" s="1">
        <f>IF(N31,N$1*N$2/N31,0)</f>
        <v>0</v>
      </c>
      <c r="Q31" s="3"/>
      <c r="R31" s="4" t="str">
        <f>IF(Q31,Q31&amp;"/"&amp;Q$2,"-")</f>
        <v>-</v>
      </c>
      <c r="S31" s="1">
        <f>IF(Q31,Q$1*Q$2/Q31,0)</f>
        <v>0</v>
      </c>
      <c r="T31" s="3"/>
      <c r="U31" s="4" t="str">
        <f>IF(T31,T31&amp;"/"&amp;T$2,"-")</f>
        <v>-</v>
      </c>
      <c r="V31" s="1">
        <f>IF(T31,T$1*T$2/T31,0)</f>
        <v>0</v>
      </c>
      <c r="W31" s="3"/>
      <c r="X31" s="4" t="str">
        <f>IF(W31,W31&amp;"/"&amp;W$2,"-")</f>
        <v>-</v>
      </c>
      <c r="Y31" s="1">
        <f>IF(W31,W$1*W$2/W31,0)</f>
        <v>0</v>
      </c>
      <c r="Z31" s="3"/>
      <c r="AA31" s="4" t="str">
        <f>IF(Z31,Z31&amp;"/"&amp;Z$2,"-")</f>
        <v>-</v>
      </c>
      <c r="AB31" s="1">
        <f>IF(Z31,Z$1*Z$2/Z31,0)</f>
        <v>0</v>
      </c>
      <c r="AC31" s="3"/>
      <c r="AD31" s="4" t="str">
        <f>IF(AC31,AC31&amp;"/"&amp;AC$2,"-")</f>
        <v>-</v>
      </c>
      <c r="AE31" s="1">
        <f>IF(AC31,AC$1*AC$2/AC31,0)</f>
        <v>0</v>
      </c>
      <c r="AF31" s="3"/>
      <c r="AG31" s="4" t="str">
        <f>IF(AF31,AF31&amp;"/"&amp;AF$2,"-")</f>
        <v>-</v>
      </c>
      <c r="AH31" s="1">
        <f>IF(AF31,AF$1*AF$2/AF31,0)</f>
        <v>0</v>
      </c>
      <c r="AI31" s="3"/>
      <c r="AJ31" s="4" t="str">
        <f>IF(AI31,AI31&amp;"/"&amp;AI$2,"-")</f>
        <v>-</v>
      </c>
      <c r="AK31" s="1">
        <f>IF(AI31,AI$1*AI$2/AI31,0)</f>
        <v>0</v>
      </c>
      <c r="AL31" s="3"/>
      <c r="AM31" s="4" t="str">
        <f>IF(AL31,AL31&amp;"/"&amp;AL$2,"-")</f>
        <v>-</v>
      </c>
      <c r="AN31" s="1">
        <f>IF(AL31,AL$1*AL$2/AL31,0)</f>
        <v>0</v>
      </c>
      <c r="AO31" s="1">
        <f>SUM(D31,G31,J31,M31,P31,S31,V31,Y31,AB31,AE31,AH31,AK31,AN31)</f>
        <v>1.35</v>
      </c>
    </row>
    <row r="32" spans="1:41" x14ac:dyDescent="0.25">
      <c r="A32" s="5" t="s">
        <v>96</v>
      </c>
      <c r="B32" s="3">
        <v>21</v>
      </c>
      <c r="C32" s="4" t="str">
        <f>IF(B32,B32&amp;"/"&amp;'Jun H'!B$2,"-")</f>
        <v>21/49</v>
      </c>
      <c r="D32" s="1">
        <f>IF(B32,B$1*'Jun H'!B$2/B32,0)</f>
        <v>2.8</v>
      </c>
      <c r="E32" s="3"/>
      <c r="F32" s="11" t="str">
        <f>IF(E32,E32&amp;"/"&amp;E$2,"-")</f>
        <v>-</v>
      </c>
      <c r="G32" s="1">
        <f>IF(E32,E$1*E$2/E32,0)</f>
        <v>0</v>
      </c>
      <c r="H32" s="3"/>
      <c r="I32" s="4" t="str">
        <f>IF(H32,H32&amp;"/"&amp;H$2,"-")</f>
        <v>-</v>
      </c>
      <c r="J32" s="1">
        <f>IF(H32,H$1*H$2/H32,0)</f>
        <v>0</v>
      </c>
      <c r="K32" s="3"/>
      <c r="L32" s="4" t="str">
        <f>IF(K32,K32&amp;"/"&amp;K$2,"-")</f>
        <v>-</v>
      </c>
      <c r="M32" s="1">
        <f>IF(K32,K$1*K$2/K32,0)</f>
        <v>0</v>
      </c>
      <c r="N32" s="3"/>
      <c r="O32" s="4" t="str">
        <f>IF(N32,N32&amp;"/"&amp;N$2,"-")</f>
        <v>-</v>
      </c>
      <c r="P32" s="1">
        <f>IF(N32,N$1*N$2/N32,0)</f>
        <v>0</v>
      </c>
      <c r="Q32" s="3"/>
      <c r="R32" s="4" t="str">
        <f>IF(Q32,Q32&amp;"/"&amp;Q$2,"-")</f>
        <v>-</v>
      </c>
      <c r="S32" s="1">
        <f>IF(Q32,Q$1*Q$2/Q32,0)</f>
        <v>0</v>
      </c>
      <c r="T32" s="3"/>
      <c r="U32" s="4" t="str">
        <f>IF(T32,T32&amp;"/"&amp;T$2,"-")</f>
        <v>-</v>
      </c>
      <c r="V32" s="1">
        <f>IF(T32,T$1*T$2/T32,0)</f>
        <v>0</v>
      </c>
      <c r="W32" s="3"/>
      <c r="X32" s="4" t="str">
        <f>IF(W32,W32&amp;"/"&amp;W$2,"-")</f>
        <v>-</v>
      </c>
      <c r="Y32" s="1">
        <f>IF(W32,W$1*W$2/W32,0)</f>
        <v>0</v>
      </c>
      <c r="Z32" s="3"/>
      <c r="AA32" s="4" t="str">
        <f>IF(Z32,Z32&amp;"/"&amp;Z$2,"-")</f>
        <v>-</v>
      </c>
      <c r="AB32" s="1">
        <f>IF(Z32,Z$1*Z$2/Z32,0)</f>
        <v>0</v>
      </c>
      <c r="AC32" s="3"/>
      <c r="AD32" s="4" t="str">
        <f>IF(AC32,AC32&amp;"/"&amp;AC$2,"-")</f>
        <v>-</v>
      </c>
      <c r="AE32" s="1">
        <f>IF(AC32,AC$1*AC$2/AC32,0)</f>
        <v>0</v>
      </c>
      <c r="AF32" s="3"/>
      <c r="AG32" s="4" t="str">
        <f>IF(AF32,AF32&amp;"/"&amp;AF$2,"-")</f>
        <v>-</v>
      </c>
      <c r="AH32" s="1">
        <f>IF(AF32,AF$1*AF$2/AF32,0)</f>
        <v>0</v>
      </c>
      <c r="AI32" s="3"/>
      <c r="AJ32" s="4" t="str">
        <f>IF(AI32,AI32&amp;"/"&amp;AI$2,"-")</f>
        <v>-</v>
      </c>
      <c r="AK32" s="1">
        <f>IF(AI32,AI$1*AI$2/AI32,0)</f>
        <v>0</v>
      </c>
      <c r="AL32" s="3"/>
      <c r="AM32" s="4" t="str">
        <f>IF(AL32,AL32&amp;"/"&amp;AL$2,"-")</f>
        <v>-</v>
      </c>
      <c r="AN32" s="1">
        <f>IF(AL32,AL$1*AL$2/AL32,0)</f>
        <v>0</v>
      </c>
      <c r="AO32" s="1">
        <f>SUM(D32,G32,J32,M32,P32,S32,V32,Y32,AB32,AE32,AH32,AK32,AN32)</f>
        <v>2.8</v>
      </c>
    </row>
    <row r="33" spans="1:41" x14ac:dyDescent="0.25">
      <c r="A33" s="5" t="s">
        <v>94</v>
      </c>
      <c r="B33" s="3">
        <v>21</v>
      </c>
      <c r="C33" s="4" t="str">
        <f>IF(B33,B33&amp;"/"&amp;'Jun H'!B$2,"-")</f>
        <v>21/49</v>
      </c>
      <c r="D33" s="1">
        <f>IF(B33,B$1*'Jun H'!B$2/B33,0)</f>
        <v>2.8</v>
      </c>
      <c r="E33" s="3"/>
      <c r="F33" s="11" t="str">
        <f>IF(E33,E33&amp;"/"&amp;E$2,"-")</f>
        <v>-</v>
      </c>
      <c r="G33" s="1">
        <f>IF(E33,E$1*E$2/E33,0)</f>
        <v>0</v>
      </c>
      <c r="H33" s="3"/>
      <c r="I33" s="4" t="str">
        <f>IF(H33,H33&amp;"/"&amp;H$2,"-")</f>
        <v>-</v>
      </c>
      <c r="J33" s="1">
        <f>IF(H33,H$1*H$2/H33,0)</f>
        <v>0</v>
      </c>
      <c r="K33" s="3"/>
      <c r="L33" s="4" t="str">
        <f>IF(K33,K33&amp;"/"&amp;K$2,"-")</f>
        <v>-</v>
      </c>
      <c r="M33" s="1">
        <f>IF(K33,K$1*K$2/K33,0)</f>
        <v>0</v>
      </c>
      <c r="N33" s="3"/>
      <c r="O33" s="4" t="str">
        <f>IF(N33,N33&amp;"/"&amp;N$2,"-")</f>
        <v>-</v>
      </c>
      <c r="P33" s="1">
        <f>IF(N33,N$1*N$2/N33,0)</f>
        <v>0</v>
      </c>
      <c r="Q33" s="3"/>
      <c r="R33" s="4" t="str">
        <f>IF(Q33,Q33&amp;"/"&amp;Q$2,"-")</f>
        <v>-</v>
      </c>
      <c r="S33" s="1">
        <f>IF(Q33,Q$1*Q$2/Q33,0)</f>
        <v>0</v>
      </c>
      <c r="T33" s="3"/>
      <c r="U33" s="4" t="str">
        <f>IF(T33,T33&amp;"/"&amp;T$2,"-")</f>
        <v>-</v>
      </c>
      <c r="V33" s="1">
        <f>IF(T33,T$1*T$2/T33,0)</f>
        <v>0</v>
      </c>
      <c r="W33" s="3"/>
      <c r="X33" s="4" t="str">
        <f>IF(W33,W33&amp;"/"&amp;W$2,"-")</f>
        <v>-</v>
      </c>
      <c r="Y33" s="1">
        <f>IF(W33,W$1*W$2/W33,0)</f>
        <v>0</v>
      </c>
      <c r="Z33" s="3"/>
      <c r="AA33" s="4" t="str">
        <f>IF(Z33,Z33&amp;"/"&amp;Z$2,"-")</f>
        <v>-</v>
      </c>
      <c r="AB33" s="1">
        <f>IF(Z33,Z$1*Z$2/Z33,0)</f>
        <v>0</v>
      </c>
      <c r="AC33" s="3"/>
      <c r="AD33" s="4" t="str">
        <f>IF(AC33,AC33&amp;"/"&amp;AC$2,"-")</f>
        <v>-</v>
      </c>
      <c r="AE33" s="1">
        <f>IF(AC33,AC$1*AC$2/AC33,0)</f>
        <v>0</v>
      </c>
      <c r="AF33" s="3"/>
      <c r="AG33" s="4" t="str">
        <f>IF(AF33,AF33&amp;"/"&amp;AF$2,"-")</f>
        <v>-</v>
      </c>
      <c r="AH33" s="1">
        <f>IF(AF33,AF$1*AF$2/AF33,0)</f>
        <v>0</v>
      </c>
      <c r="AI33" s="3"/>
      <c r="AJ33" s="4" t="str">
        <f>IF(AI33,AI33&amp;"/"&amp;AI$2,"-")</f>
        <v>-</v>
      </c>
      <c r="AK33" s="1">
        <f>IF(AI33,AI$1*AI$2/AI33,0)</f>
        <v>0</v>
      </c>
      <c r="AL33" s="3"/>
      <c r="AM33" s="4" t="str">
        <f>IF(AL33,AL33&amp;"/"&amp;AL$2,"-")</f>
        <v>-</v>
      </c>
      <c r="AN33" s="1">
        <f>IF(AL33,AL$1*AL$2/AL33,0)</f>
        <v>0</v>
      </c>
      <c r="AO33" s="1">
        <f>SUM(D33,G33,J33,M33,P33,S33,V33,Y33,AB33,AE33,AH33,AK33,AN33)</f>
        <v>2.8</v>
      </c>
    </row>
    <row r="34" spans="1:41" x14ac:dyDescent="0.25">
      <c r="A34" s="5" t="s">
        <v>113</v>
      </c>
      <c r="B34" s="3">
        <v>11</v>
      </c>
      <c r="C34" s="4" t="str">
        <f>IF(B34,B34&amp;"/"&amp;'Sen H'!B$2,"-")</f>
        <v>11/107</v>
      </c>
      <c r="D34" s="1">
        <f>IF(B34,B$1*'Sen H'!B$2/B34,0)</f>
        <v>11.672727272727274</v>
      </c>
      <c r="E34" s="3"/>
      <c r="F34" s="11" t="str">
        <f>IF(E34,E34&amp;"/"&amp;E$2,"-")</f>
        <v>-</v>
      </c>
      <c r="G34" s="1">
        <f>IF(E34,E$1*E$2/E34,0)</f>
        <v>0</v>
      </c>
      <c r="H34" s="3"/>
      <c r="I34" s="4" t="str">
        <f>IF(H34,H34&amp;"/"&amp;H$2,"-")</f>
        <v>-</v>
      </c>
      <c r="J34" s="1">
        <f>IF(H34,H$1*H$2/H34,0)</f>
        <v>0</v>
      </c>
      <c r="K34" s="3"/>
      <c r="L34" s="4" t="str">
        <f>IF(K34,K34&amp;"/"&amp;K$2,"-")</f>
        <v>-</v>
      </c>
      <c r="M34" s="1">
        <f>IF(K34,K$1*K$2/K34,0)</f>
        <v>0</v>
      </c>
      <c r="N34" s="3"/>
      <c r="O34" s="4" t="str">
        <f>IF(N34,N34&amp;"/"&amp;N$2,"-")</f>
        <v>-</v>
      </c>
      <c r="P34" s="1">
        <f>IF(N34,N$1*N$2/N34,0)</f>
        <v>0</v>
      </c>
      <c r="Q34" s="3"/>
      <c r="R34" s="4" t="str">
        <f>IF(Q34,Q34&amp;"/"&amp;Q$2,"-")</f>
        <v>-</v>
      </c>
      <c r="S34" s="1">
        <f>IF(Q34,Q$1*Q$2/Q34,0)</f>
        <v>0</v>
      </c>
      <c r="T34" s="3"/>
      <c r="U34" s="4" t="str">
        <f>IF(T34,T34&amp;"/"&amp;T$2,"-")</f>
        <v>-</v>
      </c>
      <c r="V34" s="1">
        <f>IF(T34,T$1*T$2/T34,0)</f>
        <v>0</v>
      </c>
      <c r="W34" s="3"/>
      <c r="X34" s="4" t="str">
        <f>IF(W34,W34&amp;"/"&amp;W$2,"-")</f>
        <v>-</v>
      </c>
      <c r="Y34" s="1">
        <f>IF(W34,W$1*W$2/W34,0)</f>
        <v>0</v>
      </c>
      <c r="Z34" s="3"/>
      <c r="AA34" s="4" t="str">
        <f>IF(Z34,Z34&amp;"/"&amp;Z$2,"-")</f>
        <v>-</v>
      </c>
      <c r="AB34" s="1">
        <f>IF(Z34,Z$1*Z$2/Z34,0)</f>
        <v>0</v>
      </c>
      <c r="AC34" s="3"/>
      <c r="AD34" s="4" t="str">
        <f>IF(AC34,AC34&amp;"/"&amp;AC$2,"-")</f>
        <v>-</v>
      </c>
      <c r="AE34" s="1">
        <f>IF(AC34,AC$1*AC$2/AC34,0)</f>
        <v>0</v>
      </c>
      <c r="AF34" s="3"/>
      <c r="AG34" s="4" t="str">
        <f>IF(AF34,AF34&amp;"/"&amp;AF$2,"-")</f>
        <v>-</v>
      </c>
      <c r="AH34" s="1">
        <f>IF(AF34,AF$1*AF$2/AF34,0)</f>
        <v>0</v>
      </c>
      <c r="AI34" s="3"/>
      <c r="AJ34" s="4" t="str">
        <f>IF(AI34,AI34&amp;"/"&amp;AI$2,"-")</f>
        <v>-</v>
      </c>
      <c r="AK34" s="1">
        <f>IF(AI34,AI$1*AI$2/AI34,0)</f>
        <v>0</v>
      </c>
      <c r="AL34" s="3"/>
      <c r="AM34" s="4" t="str">
        <f>IF(AL34,AL34&amp;"/"&amp;AL$2,"-")</f>
        <v>-</v>
      </c>
      <c r="AN34" s="1">
        <f>IF(AL34,AL$1*AL$2/AL34,0)</f>
        <v>0</v>
      </c>
      <c r="AO34" s="1">
        <f>SUM(D34,G34,J34,M34,P34,S34,V34,Y34,AB34,AE34,AH34,AK34,AN34)</f>
        <v>11.672727272727274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931ED2-C8FC-4F2B-B9D3-0969F67F4858}">
  <sheetPr codeName="Feuil2"/>
  <dimension ref="A1:AO13"/>
  <sheetViews>
    <sheetView showGridLines="0" showRowColHeaders="0" topLeftCell="A3" workbookViewId="0">
      <selection activeCell="A3" sqref="A3"/>
    </sheetView>
  </sheetViews>
  <sheetFormatPr baseColWidth="10" defaultColWidth="20.7109375" defaultRowHeight="15" x14ac:dyDescent="0.25"/>
  <cols>
    <col min="1" max="1" width="30.7109375" style="6" customWidth="1"/>
    <col min="2" max="2" width="20.7109375" style="2" hidden="1" customWidth="1"/>
    <col min="3" max="4" width="20.7109375" style="2" customWidth="1"/>
    <col min="5" max="5" width="20.7109375" style="2" hidden="1" customWidth="1"/>
    <col min="6" max="7" width="20.7109375" style="2" customWidth="1"/>
    <col min="8" max="8" width="20.7109375" style="2" hidden="1" customWidth="1"/>
    <col min="9" max="10" width="20.7109375" style="2" customWidth="1"/>
    <col min="11" max="11" width="20.7109375" style="2" hidden="1" customWidth="1"/>
    <col min="12" max="13" width="20.7109375" style="2" customWidth="1"/>
    <col min="14" max="14" width="20.7109375" style="2" hidden="1" customWidth="1"/>
    <col min="15" max="16" width="20.7109375" style="2" customWidth="1"/>
    <col min="17" max="17" width="20.7109375" style="2" hidden="1" customWidth="1"/>
    <col min="18" max="19" width="20.7109375" style="2" customWidth="1"/>
    <col min="20" max="20" width="20.7109375" style="2" hidden="1" customWidth="1"/>
    <col min="21" max="22" width="20.7109375" style="2" customWidth="1"/>
    <col min="23" max="23" width="20.7109375" style="2" hidden="1" customWidth="1"/>
    <col min="24" max="25" width="20.7109375" style="2" customWidth="1"/>
    <col min="26" max="26" width="20.7109375" style="2" hidden="1" customWidth="1"/>
    <col min="27" max="28" width="20.7109375" style="2" customWidth="1"/>
    <col min="29" max="29" width="20.7109375" style="2" hidden="1" customWidth="1"/>
    <col min="30" max="31" width="20.7109375" style="2" customWidth="1"/>
    <col min="32" max="32" width="20.7109375" style="2" hidden="1" customWidth="1"/>
    <col min="33" max="34" width="20.7109375" style="2" customWidth="1"/>
    <col min="35" max="38" width="20.7109375" style="2" hidden="1" customWidth="1"/>
    <col min="39" max="40" width="20.7109375" style="2" customWidth="1"/>
    <col min="41" max="16384" width="20.7109375" style="2"/>
  </cols>
  <sheetData>
    <row r="1" spans="1:41" ht="15" hidden="1" customHeight="1" x14ac:dyDescent="0.25">
      <c r="A1" s="6" t="s">
        <v>1</v>
      </c>
      <c r="B1" s="1">
        <v>1.2</v>
      </c>
      <c r="E1" s="1">
        <v>1.1000000000000001</v>
      </c>
      <c r="F1" s="1"/>
      <c r="H1" s="1">
        <v>1.2</v>
      </c>
      <c r="I1" s="1"/>
      <c r="K1" s="1">
        <v>1.3</v>
      </c>
      <c r="L1" s="1"/>
      <c r="N1" s="1">
        <v>1.2</v>
      </c>
      <c r="O1" s="1"/>
      <c r="Q1" s="1">
        <v>1.1000000000000001</v>
      </c>
      <c r="R1" s="1"/>
      <c r="T1" s="1">
        <v>1</v>
      </c>
      <c r="U1" s="1"/>
      <c r="W1" s="1">
        <v>1.25</v>
      </c>
      <c r="X1" s="1"/>
      <c r="Z1" s="1">
        <v>1</v>
      </c>
      <c r="AA1" s="1"/>
      <c r="AC1" s="1">
        <v>1.1000000000000001</v>
      </c>
      <c r="AD1" s="1"/>
      <c r="AF1" s="1">
        <v>1.2</v>
      </c>
      <c r="AG1" s="1"/>
      <c r="AI1" s="1">
        <v>1</v>
      </c>
      <c r="AJ1" s="1"/>
      <c r="AL1" s="1">
        <v>1.3</v>
      </c>
      <c r="AM1" s="1"/>
    </row>
    <row r="2" spans="1:41" ht="15" hidden="1" customHeight="1" x14ac:dyDescent="0.25">
      <c r="A2" s="6" t="s">
        <v>2</v>
      </c>
      <c r="B2" s="3">
        <v>59</v>
      </c>
      <c r="E2" s="3">
        <v>17</v>
      </c>
      <c r="H2" s="3">
        <v>33</v>
      </c>
      <c r="K2" s="3">
        <v>22</v>
      </c>
      <c r="N2" s="3">
        <v>46</v>
      </c>
      <c r="Q2" s="3">
        <v>13</v>
      </c>
      <c r="T2" s="3">
        <v>16</v>
      </c>
      <c r="W2" s="3">
        <v>74</v>
      </c>
      <c r="Z2" s="3">
        <v>5</v>
      </c>
      <c r="AC2" s="3">
        <v>12</v>
      </c>
      <c r="AF2" s="3">
        <v>82</v>
      </c>
      <c r="AI2" s="3"/>
      <c r="AL2" s="3">
        <v>56</v>
      </c>
      <c r="AM2" s="2">
        <v>40</v>
      </c>
    </row>
    <row r="3" spans="1:41" x14ac:dyDescent="0.25">
      <c r="A3" s="2" t="s">
        <v>0</v>
      </c>
      <c r="B3" s="2" t="s">
        <v>6</v>
      </c>
      <c r="C3" s="2" t="s">
        <v>19</v>
      </c>
      <c r="D3" s="2" t="s">
        <v>20</v>
      </c>
      <c r="E3" s="2" t="s">
        <v>7</v>
      </c>
      <c r="F3" s="2" t="s">
        <v>21</v>
      </c>
      <c r="G3" s="2" t="s">
        <v>25</v>
      </c>
      <c r="H3" s="2" t="s">
        <v>8</v>
      </c>
      <c r="I3" s="2" t="s">
        <v>22</v>
      </c>
      <c r="J3" s="2" t="s">
        <v>24</v>
      </c>
      <c r="K3" s="2" t="s">
        <v>9</v>
      </c>
      <c r="L3" s="2" t="s">
        <v>23</v>
      </c>
      <c r="M3" s="2" t="s">
        <v>26</v>
      </c>
      <c r="N3" s="2" t="s">
        <v>10</v>
      </c>
      <c r="O3" s="2" t="s">
        <v>27</v>
      </c>
      <c r="P3" s="2" t="s">
        <v>28</v>
      </c>
      <c r="Q3" s="2" t="s">
        <v>11</v>
      </c>
      <c r="R3" s="2" t="s">
        <v>30</v>
      </c>
      <c r="S3" s="2" t="s">
        <v>29</v>
      </c>
      <c r="T3" s="2" t="s">
        <v>12</v>
      </c>
      <c r="U3" s="2" t="s">
        <v>31</v>
      </c>
      <c r="V3" s="2" t="s">
        <v>32</v>
      </c>
      <c r="W3" s="2" t="s">
        <v>13</v>
      </c>
      <c r="X3" s="2" t="s">
        <v>33</v>
      </c>
      <c r="Y3" s="2" t="s">
        <v>34</v>
      </c>
      <c r="Z3" s="2" t="s">
        <v>14</v>
      </c>
      <c r="AA3" s="2" t="s">
        <v>35</v>
      </c>
      <c r="AB3" s="2" t="s">
        <v>36</v>
      </c>
      <c r="AC3" s="2" t="s">
        <v>15</v>
      </c>
      <c r="AD3" s="2" t="s">
        <v>37</v>
      </c>
      <c r="AE3" s="2" t="s">
        <v>38</v>
      </c>
      <c r="AF3" s="2" t="s">
        <v>16</v>
      </c>
      <c r="AG3" s="2" t="s">
        <v>39</v>
      </c>
      <c r="AH3" s="2" t="s">
        <v>40</v>
      </c>
      <c r="AI3" s="2" t="s">
        <v>17</v>
      </c>
      <c r="AJ3" s="2" t="s">
        <v>41</v>
      </c>
      <c r="AK3" s="2" t="s">
        <v>42</v>
      </c>
      <c r="AL3" s="2" t="s">
        <v>18</v>
      </c>
      <c r="AM3" s="2" t="s">
        <v>43</v>
      </c>
      <c r="AN3" s="2" t="s">
        <v>44</v>
      </c>
      <c r="AO3" s="2" t="s">
        <v>5</v>
      </c>
    </row>
    <row r="4" spans="1:41" x14ac:dyDescent="0.25">
      <c r="A4" s="5" t="s">
        <v>74</v>
      </c>
      <c r="B4" s="3"/>
      <c r="C4" s="11" t="str">
        <f>IF(B4,B4&amp;"/"&amp;B$2,"-")</f>
        <v>-</v>
      </c>
      <c r="D4" s="1">
        <f>IF(B4,B$1*B$2/B4,0)</f>
        <v>0</v>
      </c>
      <c r="E4" s="3">
        <v>11</v>
      </c>
      <c r="F4" s="11" t="str">
        <f>IF(E4,E4&amp;"/"&amp;E$2,"-")</f>
        <v>11/17</v>
      </c>
      <c r="G4" s="1">
        <f>IF(E4,E$1*E$2/E4,0)</f>
        <v>1.7000000000000002</v>
      </c>
      <c r="H4" s="3"/>
      <c r="I4" s="4" t="str">
        <f>IF(H4,H4&amp;"/"&amp;H$2,"-")</f>
        <v>-</v>
      </c>
      <c r="J4" s="1">
        <f>IF(H4,H$1*H$2/H4,0)</f>
        <v>0</v>
      </c>
      <c r="K4" s="3">
        <v>18</v>
      </c>
      <c r="L4" s="4" t="str">
        <f>IF(K4,K4&amp;"/"&amp;K$2,"-")</f>
        <v>18/22</v>
      </c>
      <c r="M4" s="1">
        <f>IF(K4,K$1*K$2/K4,0)</f>
        <v>1.588888888888889</v>
      </c>
      <c r="N4" s="3"/>
      <c r="O4" s="4" t="str">
        <f>IF(N4,N4&amp;"/"&amp;N$2,"-")</f>
        <v>-</v>
      </c>
      <c r="P4" s="1">
        <f>IF(N4,N$1*N$2/N4,0)</f>
        <v>0</v>
      </c>
      <c r="Q4" s="3"/>
      <c r="R4" s="4" t="str">
        <f>IF(Q4,Q4&amp;"/"&amp;Q$2,"-")</f>
        <v>-</v>
      </c>
      <c r="S4" s="1">
        <f>IF(Q4,Q$1*Q$2/Q4,0)</f>
        <v>0</v>
      </c>
      <c r="T4" s="3">
        <v>8</v>
      </c>
      <c r="U4" s="4" t="str">
        <f>IF(T4,T4&amp;"/"&amp;T$2,"-")</f>
        <v>8/16</v>
      </c>
      <c r="V4" s="1">
        <f>IF(T4,T$1*T$2/T4,0)</f>
        <v>2</v>
      </c>
      <c r="W4" s="3"/>
      <c r="X4" s="4" t="str">
        <f>IF(W4,W4&amp;"/"&amp;W$2,"-")</f>
        <v>-</v>
      </c>
      <c r="Y4" s="1">
        <f>IF(W4,W$1*W$2/W4,0)</f>
        <v>0</v>
      </c>
      <c r="Z4" s="3">
        <v>4</v>
      </c>
      <c r="AA4" s="4" t="str">
        <f>IF(Z4,Z4&amp;"/"&amp;Z$2,"-")</f>
        <v>4/5</v>
      </c>
      <c r="AB4" s="1">
        <f>IF(Z4,Z$1*Z$2/Z4,0)</f>
        <v>1.25</v>
      </c>
      <c r="AC4" s="3">
        <v>6</v>
      </c>
      <c r="AD4" s="4" t="str">
        <f>IF(AC4,AC4&amp;"/"&amp;AC$2,"-")</f>
        <v>6/12</v>
      </c>
      <c r="AE4" s="1">
        <f>IF(AC4,AC$1*AC$2/AC4,0)</f>
        <v>2.2000000000000002</v>
      </c>
      <c r="AF4" s="3"/>
      <c r="AG4" s="4" t="str">
        <f>IF(AF4,AF4&amp;"/"&amp;AF$2,"-")</f>
        <v>-</v>
      </c>
      <c r="AH4" s="1">
        <f>IF(AF4,AF$1*AF$2/AF4,0)</f>
        <v>0</v>
      </c>
      <c r="AI4" s="3"/>
      <c r="AJ4" s="4" t="str">
        <f>IF(AI4,AI4&amp;"/"&amp;AI$2,"-")</f>
        <v>-</v>
      </c>
      <c r="AK4" s="1">
        <f>IF(AI4,AI$1*AI$2/AI4,0)</f>
        <v>0</v>
      </c>
      <c r="AL4" s="3"/>
      <c r="AM4" s="4" t="str">
        <f>IF(AL4,AL4&amp;"/"&amp;AL$2,"-")</f>
        <v>-</v>
      </c>
      <c r="AN4" s="1">
        <f>IF(AL4,AL$1*AL$2/AL4,0)</f>
        <v>0</v>
      </c>
      <c r="AO4" s="1">
        <f>SUM(D4,G4,J4,M4,P4,S4,V4,Y4,AB4,AE4,AH4,AK4,AN4)</f>
        <v>8.7388888888888907</v>
      </c>
    </row>
    <row r="5" spans="1:41" x14ac:dyDescent="0.25">
      <c r="A5" s="5" t="s">
        <v>67</v>
      </c>
      <c r="B5" s="3">
        <v>17</v>
      </c>
      <c r="C5" s="4" t="str">
        <f>IF(B5,B5&amp;"/"&amp;B$2,"-")</f>
        <v>17/59</v>
      </c>
      <c r="D5" s="1">
        <f>IF(B5,B$1*B$2/B5,0)</f>
        <v>4.1647058823529406</v>
      </c>
      <c r="E5" s="3"/>
      <c r="F5" s="4" t="str">
        <f>IF(E5,E5&amp;"/"&amp;E$2,"-")</f>
        <v>-</v>
      </c>
      <c r="G5" s="1">
        <f>IF(E5,E$1*E$2/E5,0)</f>
        <v>0</v>
      </c>
      <c r="H5" s="3">
        <v>4</v>
      </c>
      <c r="I5" s="4" t="str">
        <f>IF(H5,H5&amp;"/"&amp;H$2,"-")</f>
        <v>4/33</v>
      </c>
      <c r="J5" s="1">
        <f>IF(H5,H$1*H$2/H5,0)</f>
        <v>9.9</v>
      </c>
      <c r="K5" s="3">
        <v>2</v>
      </c>
      <c r="L5" s="4" t="str">
        <f>IF(K5,K5&amp;"/"&amp;K$2,"-")</f>
        <v>2/22</v>
      </c>
      <c r="M5" s="1">
        <f>IF(K5,K$1*K$2/K5,0)</f>
        <v>14.3</v>
      </c>
      <c r="N5" s="3"/>
      <c r="O5" s="4" t="str">
        <f>IF(N5,N5&amp;"/"&amp;N$2,"-")</f>
        <v>-</v>
      </c>
      <c r="P5" s="1">
        <f>IF(N5,N$1*N$2/N5,0)</f>
        <v>0</v>
      </c>
      <c r="Q5" s="3">
        <v>1</v>
      </c>
      <c r="R5" s="4" t="str">
        <f>IF(Q5,Q5&amp;"/"&amp;Q$2,"-")</f>
        <v>1/13</v>
      </c>
      <c r="S5" s="1">
        <f>IF(Q5,Q$1*Q$2/Q5,0)</f>
        <v>14.3</v>
      </c>
      <c r="T5" s="3"/>
      <c r="U5" s="4" t="str">
        <f>IF(T5,T5&amp;"/"&amp;T$2,"-")</f>
        <v>-</v>
      </c>
      <c r="V5" s="1">
        <f>IF(T5,T$1*T$2/T5,0)</f>
        <v>0</v>
      </c>
      <c r="W5" s="3">
        <v>11</v>
      </c>
      <c r="X5" s="4" t="str">
        <f>IF(W5,W5&amp;"/"&amp;W$2,"-")</f>
        <v>11/74</v>
      </c>
      <c r="Y5" s="1">
        <f>IF(W5,W$1*W$2/W5,0)</f>
        <v>8.4090909090909083</v>
      </c>
      <c r="Z5" s="3"/>
      <c r="AA5" s="4" t="str">
        <f>IF(Z5,Z5&amp;"/"&amp;Z$2,"-")</f>
        <v>-</v>
      </c>
      <c r="AB5" s="1">
        <f>IF(Z5,Z$1*Z$2/Z5,0)</f>
        <v>0</v>
      </c>
      <c r="AC5" s="3"/>
      <c r="AD5" s="4" t="str">
        <f>IF(AC5,AC5&amp;"/"&amp;AC$2,"-")</f>
        <v>-</v>
      </c>
      <c r="AE5" s="1">
        <f>IF(AC5,AC$1*AC$2/AC5,0)</f>
        <v>0</v>
      </c>
      <c r="AF5" s="3"/>
      <c r="AG5" s="4" t="str">
        <f>IF(AF5,AF5&amp;"/"&amp;AF$2,"-")</f>
        <v>-</v>
      </c>
      <c r="AH5" s="1">
        <f>IF(AF5,AF$1*AF$2/AF5,0)</f>
        <v>0</v>
      </c>
      <c r="AI5" s="3"/>
      <c r="AJ5" s="4" t="str">
        <f>IF(AI5,AI5&amp;"/"&amp;AI$2,"-")</f>
        <v>-</v>
      </c>
      <c r="AK5" s="1">
        <f>IF(AI5,AI$1*AI$2/AI5,0)</f>
        <v>0</v>
      </c>
      <c r="AL5" s="3"/>
      <c r="AM5" s="4" t="str">
        <f>IF(AL5,AL5&amp;"/"&amp;AL$2,"-")</f>
        <v>-</v>
      </c>
      <c r="AN5" s="1">
        <f>IF(AL5,AL$1*AL$2/AL5,0)</f>
        <v>0</v>
      </c>
      <c r="AO5" s="1">
        <f>SUM(D5,G5,J5,M5,P5,S5,V5,Y5,AB5,AE5,AH5,AK5,AN5)</f>
        <v>51.073796791443854</v>
      </c>
    </row>
    <row r="6" spans="1:41" x14ac:dyDescent="0.25">
      <c r="A6" s="5" t="s">
        <v>69</v>
      </c>
      <c r="B6" s="3">
        <v>17</v>
      </c>
      <c r="C6" s="4" t="str">
        <f>IF(B6,B6&amp;"/"&amp;B$2,"-")</f>
        <v>17/59</v>
      </c>
      <c r="D6" s="1">
        <f>IF(B6,B$1*B$2/B6,0)</f>
        <v>4.1647058823529406</v>
      </c>
      <c r="E6" s="3"/>
      <c r="F6" s="4" t="str">
        <f>IF(E6,E6&amp;"/"&amp;E$2,"-")</f>
        <v>-</v>
      </c>
      <c r="G6" s="1">
        <f>IF(E6,E$1*E$2/E6,0)</f>
        <v>0</v>
      </c>
      <c r="H6" s="3"/>
      <c r="I6" s="3" t="str">
        <f>IF(H6,H6&amp;"/"&amp;H$2,"-")</f>
        <v>-</v>
      </c>
      <c r="J6" s="1">
        <f>IF(H6,H$1*H$2/H6,0)</f>
        <v>0</v>
      </c>
      <c r="K6" s="3"/>
      <c r="L6" s="3" t="str">
        <f>IF(K6,K6&amp;"/"&amp;K$2,"-")</f>
        <v>-</v>
      </c>
      <c r="M6" s="1">
        <f>IF(K6,K$1*K$2/K6,0)</f>
        <v>0</v>
      </c>
      <c r="N6" s="3"/>
      <c r="O6" s="3" t="str">
        <f>IF(N6,N6&amp;"/"&amp;N$2,"-")</f>
        <v>-</v>
      </c>
      <c r="P6" s="1">
        <f>IF(N6,N$1*N$2/N6,0)</f>
        <v>0</v>
      </c>
      <c r="Q6" s="3"/>
      <c r="R6" s="3" t="str">
        <f>IF(Q6,Q6&amp;"/"&amp;Q$2,"-")</f>
        <v>-</v>
      </c>
      <c r="S6" s="1">
        <f>IF(Q6,Q$1*Q$2/Q6,0)</f>
        <v>0</v>
      </c>
      <c r="T6" s="3">
        <v>6</v>
      </c>
      <c r="U6" s="3" t="str">
        <f>IF(T6,T6&amp;"/"&amp;T$2,"-")</f>
        <v>6/16</v>
      </c>
      <c r="V6" s="1">
        <f>IF(T6,T$1*T$2/T6,0)</f>
        <v>2.6666666666666665</v>
      </c>
      <c r="W6" s="3"/>
      <c r="X6" s="3" t="str">
        <f>IF(W6,W6&amp;"/"&amp;W$2,"-")</f>
        <v>-</v>
      </c>
      <c r="Y6" s="1">
        <f>IF(W6,W$1*W$2/W6,0)</f>
        <v>0</v>
      </c>
      <c r="Z6" s="3"/>
      <c r="AA6" s="3" t="str">
        <f>IF(Z6,Z6&amp;"/"&amp;Z$2,"-")</f>
        <v>-</v>
      </c>
      <c r="AB6" s="1">
        <f>IF(Z6,Z$1*Z$2/Z6,0)</f>
        <v>0</v>
      </c>
      <c r="AC6" s="3"/>
      <c r="AD6" s="3" t="str">
        <f>IF(AC6,AC6&amp;"/"&amp;AC$2,"-")</f>
        <v>-</v>
      </c>
      <c r="AE6" s="1">
        <f>IF(AC6,AC$1*AC$2/AC6,0)</f>
        <v>0</v>
      </c>
      <c r="AF6" s="3"/>
      <c r="AG6" s="3" t="str">
        <f>IF(AF6,AF6&amp;"/"&amp;AF$2,"-")</f>
        <v>-</v>
      </c>
      <c r="AH6" s="1">
        <f>IF(AF6,AF$1*AF$2/AF6,0)</f>
        <v>0</v>
      </c>
      <c r="AI6" s="3"/>
      <c r="AJ6" s="3" t="str">
        <f>IF(AI6,AI6&amp;"/"&amp;AI$2,"-")</f>
        <v>-</v>
      </c>
      <c r="AK6" s="1">
        <f>IF(AI6,AI$1*AI$2/AI6,0)</f>
        <v>0</v>
      </c>
      <c r="AL6" s="3">
        <v>25</v>
      </c>
      <c r="AM6" s="3" t="str">
        <f>IF(AL6,AL6&amp;"/"&amp;AM$2,"-")</f>
        <v>25/40</v>
      </c>
      <c r="AN6" s="1">
        <f>IF(AL6,AL$1*AM$2/AL6,0)</f>
        <v>2.08</v>
      </c>
      <c r="AO6" s="1">
        <f>SUM(D6,G6,J6,M6,P6,S6,V6,Y6,AB6,AE6,AH6,AK6,AN6)</f>
        <v>8.9113725490196067</v>
      </c>
    </row>
    <row r="7" spans="1:41" x14ac:dyDescent="0.25">
      <c r="A7" s="5" t="s">
        <v>73</v>
      </c>
      <c r="B7" s="3"/>
      <c r="C7" s="11" t="str">
        <f>IF(B7,B7&amp;"/"&amp;B$2,"-")</f>
        <v>-</v>
      </c>
      <c r="D7" s="1">
        <f>IF(B7,B$1*B$2/B7,0)</f>
        <v>0</v>
      </c>
      <c r="E7" s="3"/>
      <c r="F7" s="11" t="str">
        <f>IF(E7,E7&amp;"/"&amp;E$2,"-")</f>
        <v>-</v>
      </c>
      <c r="G7" s="1">
        <f>IF(E7,E$1*E$2/E7,0)</f>
        <v>0</v>
      </c>
      <c r="H7" s="3">
        <v>24</v>
      </c>
      <c r="I7" s="4" t="str">
        <f>IF(H7,H7&amp;"/"&amp;H$2,"-")</f>
        <v>24/33</v>
      </c>
      <c r="J7" s="1">
        <f>IF(H7,H$1*H$2/H7,0)</f>
        <v>1.6500000000000001</v>
      </c>
      <c r="K7" s="3"/>
      <c r="L7" s="4" t="str">
        <f>IF(K7,K7&amp;"/"&amp;K$2,"-")</f>
        <v>-</v>
      </c>
      <c r="M7" s="1">
        <f>IF(K7,K$1*K$2/K7,0)</f>
        <v>0</v>
      </c>
      <c r="N7" s="3"/>
      <c r="O7" s="4" t="str">
        <f>IF(N7,N7&amp;"/"&amp;N$2,"-")</f>
        <v>-</v>
      </c>
      <c r="P7" s="1">
        <f>IF(N7,N$1*N$2/N7,0)</f>
        <v>0</v>
      </c>
      <c r="Q7" s="3"/>
      <c r="R7" s="4" t="str">
        <f>IF(Q7,Q7&amp;"/"&amp;Q$2,"-")</f>
        <v>-</v>
      </c>
      <c r="S7" s="1">
        <f>IF(Q7,Q$1*Q$2/Q7,0)</f>
        <v>0</v>
      </c>
      <c r="T7" s="3"/>
      <c r="U7" s="4" t="str">
        <f>IF(T7,T7&amp;"/"&amp;T$2,"-")</f>
        <v>-</v>
      </c>
      <c r="V7" s="1">
        <f>IF(T7,T$1*T$2/T7,0)</f>
        <v>0</v>
      </c>
      <c r="W7" s="3"/>
      <c r="X7" s="4" t="str">
        <f>IF(W7,W7&amp;"/"&amp;W$2,"-")</f>
        <v>-</v>
      </c>
      <c r="Y7" s="1">
        <f>IF(W7,W$1*W$2/W7,0)</f>
        <v>0</v>
      </c>
      <c r="Z7" s="3"/>
      <c r="AA7" s="4" t="str">
        <f>IF(Z7,Z7&amp;"/"&amp;Z$2,"-")</f>
        <v>-</v>
      </c>
      <c r="AB7" s="1">
        <f>IF(Z7,Z$1*Z$2/Z7,0)</f>
        <v>0</v>
      </c>
      <c r="AC7" s="3"/>
      <c r="AD7" s="4" t="str">
        <f>IF(AC7,AC7&amp;"/"&amp;AC$2,"-")</f>
        <v>-</v>
      </c>
      <c r="AE7" s="1">
        <f>IF(AC7,AC$1*AC$2/AC7,0)</f>
        <v>0</v>
      </c>
      <c r="AF7" s="3">
        <v>26</v>
      </c>
      <c r="AG7" s="4" t="str">
        <f>IF(AF7,AF7&amp;"/"&amp;AF$2,"-")</f>
        <v>26/82</v>
      </c>
      <c r="AH7" s="1">
        <f>IF(AF7,AF$1*AF$2/AF7,0)</f>
        <v>3.7846153846153845</v>
      </c>
      <c r="AI7" s="3"/>
      <c r="AJ7" s="4" t="str">
        <f>IF(AI7,AI7&amp;"/"&amp;AI$2,"-")</f>
        <v>-</v>
      </c>
      <c r="AK7" s="1">
        <f>IF(AI7,AI$1*AI$2/AI7,0)</f>
        <v>0</v>
      </c>
      <c r="AL7" s="3">
        <v>10</v>
      </c>
      <c r="AM7" s="4" t="str">
        <f>IF(AL7,AL7&amp;"/"&amp;AL$2,"-")</f>
        <v>10/56</v>
      </c>
      <c r="AN7" s="1">
        <f>IF(AL7,AL$1*AL$2/AL7,0)</f>
        <v>7.2799999999999994</v>
      </c>
      <c r="AO7" s="1">
        <f>SUM(D7,G7,J7,M7,P7,S7,V7,Y7,AB7,AE7,AH7,AK7,AN7)</f>
        <v>12.714615384615385</v>
      </c>
    </row>
    <row r="8" spans="1:41" x14ac:dyDescent="0.25">
      <c r="A8" s="5" t="s">
        <v>70</v>
      </c>
      <c r="B8" s="3"/>
      <c r="C8" s="11" t="str">
        <f>IF(B8,B8&amp;"/"&amp;B$2,"-")</f>
        <v>-</v>
      </c>
      <c r="D8" s="1">
        <f>IF(B8,B$1*B$2/B8,0)</f>
        <v>0</v>
      </c>
      <c r="E8" s="3"/>
      <c r="F8" s="11" t="str">
        <f>IF(E8,E8&amp;"/"&amp;E$2,"-")</f>
        <v>-</v>
      </c>
      <c r="G8" s="1">
        <f>IF(E8,E$1*E$2/E8,0)</f>
        <v>0</v>
      </c>
      <c r="H8" s="3"/>
      <c r="I8" s="4" t="str">
        <f>IF(H8,H8&amp;"/"&amp;H$2,"-")</f>
        <v>-</v>
      </c>
      <c r="J8" s="1">
        <f>IF(H8,H$1*H$2/H8,0)</f>
        <v>0</v>
      </c>
      <c r="K8" s="3">
        <v>7</v>
      </c>
      <c r="L8" s="4" t="str">
        <f>IF(K8,K8&amp;"/"&amp;K$2,"-")</f>
        <v>7/22</v>
      </c>
      <c r="M8" s="1">
        <f>IF(K8,K$1*K$2/K8,0)</f>
        <v>4.0857142857142863</v>
      </c>
      <c r="N8" s="3">
        <v>18</v>
      </c>
      <c r="O8" s="4" t="str">
        <f>IF(N8,N8&amp;"/"&amp;N$2,"-")</f>
        <v>18/46</v>
      </c>
      <c r="P8" s="1">
        <f>IF(N8,N$1*N$2/N8,0)</f>
        <v>3.0666666666666664</v>
      </c>
      <c r="Q8" s="3"/>
      <c r="R8" s="4" t="str">
        <f>IF(Q8,Q8&amp;"/"&amp;Q$2,"-")</f>
        <v>-</v>
      </c>
      <c r="S8" s="1">
        <f>IF(Q8,Q$1*Q$2/Q8,0)</f>
        <v>0</v>
      </c>
      <c r="T8" s="3"/>
      <c r="U8" s="4" t="str">
        <f>IF(T8,T8&amp;"/"&amp;T$2,"-")</f>
        <v>-</v>
      </c>
      <c r="V8" s="1">
        <f>IF(T8,T$1*T$2/T8,0)</f>
        <v>0</v>
      </c>
      <c r="W8" s="3">
        <v>23</v>
      </c>
      <c r="X8" s="4" t="str">
        <f>IF(W8,W8&amp;"/"&amp;W$2,"-")</f>
        <v>23/74</v>
      </c>
      <c r="Y8" s="1">
        <f>IF(W8,W$1*W$2/W8,0)</f>
        <v>4.0217391304347823</v>
      </c>
      <c r="Z8" s="3"/>
      <c r="AA8" s="4" t="str">
        <f>IF(Z8,Z8&amp;"/"&amp;Z$2,"-")</f>
        <v>-</v>
      </c>
      <c r="AB8" s="1">
        <f>IF(Z8,Z$1*Z$2/Z8,0)</f>
        <v>0</v>
      </c>
      <c r="AC8" s="3"/>
      <c r="AD8" s="4" t="str">
        <f>IF(AC8,AC8&amp;"/"&amp;AC$2,"-")</f>
        <v>-</v>
      </c>
      <c r="AE8" s="1">
        <f>IF(AC8,AC$1*AC$2/AC8,0)</f>
        <v>0</v>
      </c>
      <c r="AF8" s="3">
        <v>35</v>
      </c>
      <c r="AG8" s="4" t="str">
        <f>IF(AF8,AF8&amp;"/"&amp;AF$2,"-")</f>
        <v>35/82</v>
      </c>
      <c r="AH8" s="1">
        <f>IF(AF8,AF$1*AF$2/AF8,0)</f>
        <v>2.8114285714285714</v>
      </c>
      <c r="AI8" s="3"/>
      <c r="AJ8" s="4" t="str">
        <f>IF(AI8,AI8&amp;"/"&amp;AI$2,"-")</f>
        <v>-</v>
      </c>
      <c r="AK8" s="1">
        <f>IF(AI8,AI$1*AI$2/AI8,0)</f>
        <v>0</v>
      </c>
      <c r="AL8" s="3">
        <v>21</v>
      </c>
      <c r="AM8" s="4" t="str">
        <f>IF(AL8,AL8&amp;"/"&amp;AM$2,"-")</f>
        <v>21/40</v>
      </c>
      <c r="AN8" s="1">
        <f>IF(AL8,AL$1*AM$2/AL8,0)</f>
        <v>2.4761904761904763</v>
      </c>
      <c r="AO8" s="1">
        <f>SUM(D8,G8,J8,M8,P8,S8,V8,Y8,AB8,AE8,AH8,AK8,AN8)</f>
        <v>16.461739130434783</v>
      </c>
    </row>
    <row r="9" spans="1:41" x14ac:dyDescent="0.25">
      <c r="A9" s="5" t="s">
        <v>68</v>
      </c>
      <c r="B9" s="3">
        <v>17</v>
      </c>
      <c r="C9" s="4" t="str">
        <f>IF(B9,B9&amp;"/"&amp;B$2,"-")</f>
        <v>17/59</v>
      </c>
      <c r="D9" s="1">
        <f>IF(B9,B$1*B$2/B9,0)</f>
        <v>4.1647058823529406</v>
      </c>
      <c r="E9" s="3">
        <v>2</v>
      </c>
      <c r="F9" s="4" t="str">
        <f>IF(E9,E9&amp;"/"&amp;E$2,"-")</f>
        <v>2/17</v>
      </c>
      <c r="G9" s="1">
        <f>IF(E9,E$1*E$2/E9,0)</f>
        <v>9.3500000000000014</v>
      </c>
      <c r="H9" s="3"/>
      <c r="I9" s="4" t="str">
        <f>IF(H9,H9&amp;"/"&amp;H$2,"-")</f>
        <v>-</v>
      </c>
      <c r="J9" s="1">
        <f>IF(H9,H$1*H$2/H9,0)</f>
        <v>0</v>
      </c>
      <c r="K9" s="3">
        <v>9</v>
      </c>
      <c r="L9" s="4" t="str">
        <f>IF(K9,K9&amp;"/"&amp;K$2,"-")</f>
        <v>9/22</v>
      </c>
      <c r="M9" s="1">
        <f>IF(K9,K$1*K$2/K9,0)</f>
        <v>3.177777777777778</v>
      </c>
      <c r="N9" s="3"/>
      <c r="O9" s="4" t="str">
        <f>IF(N9,N9&amp;"/"&amp;N$2,"-")</f>
        <v>-</v>
      </c>
      <c r="P9" s="1">
        <f>IF(N9,N$1*N$2/N9,0)</f>
        <v>0</v>
      </c>
      <c r="Q9" s="3">
        <v>7</v>
      </c>
      <c r="R9" s="4" t="str">
        <f>IF(Q9,Q9&amp;"/"&amp;Q$2,"-")</f>
        <v>7/13</v>
      </c>
      <c r="S9" s="1">
        <f>IF(Q9,Q$1*Q$2/Q9,0)</f>
        <v>2.0428571428571431</v>
      </c>
      <c r="T9" s="3"/>
      <c r="U9" s="4" t="str">
        <f>IF(T9,T9&amp;"/"&amp;T$2,"-")</f>
        <v>-</v>
      </c>
      <c r="V9" s="1">
        <f>IF(T9,T$1*T$2/T9,0)</f>
        <v>0</v>
      </c>
      <c r="W9" s="3"/>
      <c r="X9" s="4" t="str">
        <f>IF(W9,W9&amp;"/"&amp;W$2,"-")</f>
        <v>-</v>
      </c>
      <c r="Y9" s="1">
        <f>IF(W9,W$1*W$2/W9,0)</f>
        <v>0</v>
      </c>
      <c r="Z9" s="3"/>
      <c r="AA9" s="4" t="str">
        <f>IF(Z9,Z9&amp;"/"&amp;Z$2,"-")</f>
        <v>-</v>
      </c>
      <c r="AB9" s="1">
        <f>IF(Z9,Z$1*Z$2/Z9,0)</f>
        <v>0</v>
      </c>
      <c r="AC9" s="3">
        <v>1</v>
      </c>
      <c r="AD9" s="4" t="str">
        <f>IF(AC9,AC9&amp;"/"&amp;AC$2,"-")</f>
        <v>1/12</v>
      </c>
      <c r="AE9" s="1">
        <f>IF(AC9,AC$1*AC$2/AC9,0)</f>
        <v>13.200000000000001</v>
      </c>
      <c r="AF9" s="3"/>
      <c r="AG9" s="4" t="str">
        <f>IF(AF9,AF9&amp;"/"&amp;AF$2,"-")</f>
        <v>-</v>
      </c>
      <c r="AH9" s="1">
        <f>IF(AF9,AF$1*AF$2/AF9,0)</f>
        <v>0</v>
      </c>
      <c r="AI9" s="3"/>
      <c r="AJ9" s="4" t="str">
        <f>IF(AI9,AI9&amp;"/"&amp;AI$2,"-")</f>
        <v>-</v>
      </c>
      <c r="AK9" s="1">
        <f>IF(AI9,AI$1*AI$2/AI9,0)</f>
        <v>0</v>
      </c>
      <c r="AL9" s="3"/>
      <c r="AM9" s="4" t="str">
        <f>IF(AL9,AL9&amp;"/"&amp;AL$2,"-")</f>
        <v>-</v>
      </c>
      <c r="AN9" s="1">
        <f>IF(AL9,AL$1*AL$2/AL9,0)</f>
        <v>0</v>
      </c>
      <c r="AO9" s="1">
        <f>SUM(D9,G9,J9,M9,P9,S9,V9,Y9,AB9,AE9,AH9,AK9,AN9)</f>
        <v>31.935340802987866</v>
      </c>
    </row>
    <row r="10" spans="1:41" x14ac:dyDescent="0.25">
      <c r="A10" s="5" t="s">
        <v>161</v>
      </c>
      <c r="B10" s="3"/>
      <c r="C10" s="11" t="str">
        <f>IF(B10,B10&amp;"/"&amp;B$2,"-")</f>
        <v>-</v>
      </c>
      <c r="D10" s="1">
        <f>IF(B10,B$1*B$2/B10,0)</f>
        <v>0</v>
      </c>
      <c r="E10" s="3">
        <v>17</v>
      </c>
      <c r="F10" s="11" t="str">
        <f>IF(E10,E10&amp;"/"&amp;E$2,"-")</f>
        <v>17/17</v>
      </c>
      <c r="G10" s="1">
        <f>IF(E10,E$1*E$2/E10,0)</f>
        <v>1.1000000000000001</v>
      </c>
      <c r="H10" s="3"/>
      <c r="I10" s="4" t="str">
        <f>IF(H10,H10&amp;"/"&amp;H$2,"-")</f>
        <v>-</v>
      </c>
      <c r="J10" s="1">
        <f>IF(H10,H$1*H$2/H10,0)</f>
        <v>0</v>
      </c>
      <c r="K10" s="3"/>
      <c r="L10" s="4" t="str">
        <f>IF(K10,K10&amp;"/"&amp;K$2,"-")</f>
        <v>-</v>
      </c>
      <c r="M10" s="1">
        <f>IF(K10,K$1*K$2/K10,0)</f>
        <v>0</v>
      </c>
      <c r="N10" s="3"/>
      <c r="O10" s="4" t="str">
        <f>IF(N10,N10&amp;"/"&amp;N$2,"-")</f>
        <v>-</v>
      </c>
      <c r="P10" s="1">
        <f>IF(N10,N$1*N$2/N10,0)</f>
        <v>0</v>
      </c>
      <c r="Q10" s="3"/>
      <c r="R10" s="4" t="str">
        <f>IF(Q10,Q10&amp;"/"&amp;Q$2,"-")</f>
        <v>-</v>
      </c>
      <c r="S10" s="1">
        <f>IF(Q10,Q$1*Q$2/Q10,0)</f>
        <v>0</v>
      </c>
      <c r="T10" s="3"/>
      <c r="U10" s="4" t="str">
        <f>IF(T10,T10&amp;"/"&amp;T$2,"-")</f>
        <v>-</v>
      </c>
      <c r="V10" s="1">
        <f>IF(T10,T$1*T$2/T10,0)</f>
        <v>0</v>
      </c>
      <c r="W10" s="3"/>
      <c r="X10" s="4" t="str">
        <f>IF(W10,W10&amp;"/"&amp;W$2,"-")</f>
        <v>-</v>
      </c>
      <c r="Y10" s="1">
        <f>IF(W10,W$1*W$2/W10,0)</f>
        <v>0</v>
      </c>
      <c r="Z10" s="3"/>
      <c r="AA10" s="4" t="str">
        <f>IF(Z10,Z10&amp;"/"&amp;Z$2,"-")</f>
        <v>-</v>
      </c>
      <c r="AB10" s="1">
        <f>IF(Z10,Z$1*Z$2/Z10,0)</f>
        <v>0</v>
      </c>
      <c r="AC10" s="3"/>
      <c r="AD10" s="4" t="str">
        <f>IF(AC10,AC10&amp;"/"&amp;AC$2,"-")</f>
        <v>-</v>
      </c>
      <c r="AE10" s="1">
        <f>IF(AC10,AC$1*AC$2/AC10,0)</f>
        <v>0</v>
      </c>
      <c r="AF10" s="3"/>
      <c r="AG10" s="4" t="str">
        <f>IF(AF10,AF10&amp;"/"&amp;AF$2,"-")</f>
        <v>-</v>
      </c>
      <c r="AH10" s="1">
        <f>IF(AF10,AF$1*AF$2/AF10,0)</f>
        <v>0</v>
      </c>
      <c r="AI10" s="3"/>
      <c r="AJ10" s="4" t="str">
        <f>IF(AI10,AI10&amp;"/"&amp;AI$2,"-")</f>
        <v>-</v>
      </c>
      <c r="AK10" s="1">
        <f>IF(AI10,AI$1*AI$2/AI10,0)</f>
        <v>0</v>
      </c>
      <c r="AL10" s="3"/>
      <c r="AM10" s="4" t="str">
        <f>IF(AL10,AL10&amp;"/"&amp;AL$2,"-")</f>
        <v>-</v>
      </c>
      <c r="AN10" s="1">
        <f>IF(AL10,AL$1*AL$2/AL10,0)</f>
        <v>0</v>
      </c>
      <c r="AO10" s="1">
        <f>SUM(D10,G10,J10,M10,P10,S10,V10,Y10,AB10,AE10,AH10,AK10,AN10)</f>
        <v>1.1000000000000001</v>
      </c>
    </row>
    <row r="11" spans="1:41" x14ac:dyDescent="0.25">
      <c r="A11" s="5" t="s">
        <v>174</v>
      </c>
      <c r="B11" s="3"/>
      <c r="C11" s="11" t="str">
        <f>IF(B11,B11&amp;"/"&amp;B$2,"-")</f>
        <v>-</v>
      </c>
      <c r="D11" s="1">
        <f>IF(B11,B$1*B$2/B11,0)</f>
        <v>0</v>
      </c>
      <c r="E11" s="3"/>
      <c r="F11" s="11" t="str">
        <f>IF(E11,E11&amp;"/"&amp;E$2,"-")</f>
        <v>-</v>
      </c>
      <c r="G11" s="1">
        <f>IF(E11,E$1*E$2/E11,0)</f>
        <v>0</v>
      </c>
      <c r="H11" s="3"/>
      <c r="I11" s="4" t="str">
        <f>IF(H11,H11&amp;"/"&amp;H$2,"-")</f>
        <v>-</v>
      </c>
      <c r="J11" s="1">
        <f>IF(H11,H$1*H$2/H11,0)</f>
        <v>0</v>
      </c>
      <c r="K11" s="3"/>
      <c r="L11" s="4" t="str">
        <f>IF(K11,K11&amp;"/"&amp;K$2,"-")</f>
        <v>-</v>
      </c>
      <c r="M11" s="1">
        <f>IF(K11,K$1*K$2/K11,0)</f>
        <v>0</v>
      </c>
      <c r="N11" s="3"/>
      <c r="O11" s="4" t="str">
        <f>IF(N11,N11&amp;"/"&amp;N$2,"-")</f>
        <v>-</v>
      </c>
      <c r="P11" s="1">
        <f>IF(N11,N$1*N$2/N11,0)</f>
        <v>0</v>
      </c>
      <c r="Q11" s="3"/>
      <c r="R11" s="4" t="str">
        <f>IF(Q11,Q11&amp;"/"&amp;Q$2,"-")</f>
        <v>-</v>
      </c>
      <c r="S11" s="1">
        <f>IF(Q11,Q$1*Q$2/Q11,0)</f>
        <v>0</v>
      </c>
      <c r="T11" s="3">
        <v>7</v>
      </c>
      <c r="U11" s="4" t="str">
        <f>IF(T11,T11&amp;"/"&amp;T$2,"-")</f>
        <v>7/16</v>
      </c>
      <c r="V11" s="1">
        <f>IF(T11,T$1*T$2/T11,0)</f>
        <v>2.2857142857142856</v>
      </c>
      <c r="W11" s="3">
        <v>47</v>
      </c>
      <c r="X11" s="4" t="str">
        <f>IF(W11,W11&amp;"/"&amp;W$2,"-")</f>
        <v>47/74</v>
      </c>
      <c r="Y11" s="1">
        <f>IF(W11,W$1*W$2/W11,0)</f>
        <v>1.9680851063829787</v>
      </c>
      <c r="Z11" s="3">
        <v>2</v>
      </c>
      <c r="AA11" s="4" t="str">
        <f>IF(Z11,Z11&amp;"/"&amp;Z$2,"-")</f>
        <v>2/5</v>
      </c>
      <c r="AB11" s="1">
        <f>IF(Z11,Z$1*Z$2/Z11,0)</f>
        <v>2.5</v>
      </c>
      <c r="AC11" s="3">
        <v>2</v>
      </c>
      <c r="AD11" s="4" t="str">
        <f>IF(AC11,AC11&amp;"/"&amp;AC$2,"-")</f>
        <v>2/12</v>
      </c>
      <c r="AE11" s="1">
        <f>IF(AC11,AC$1*AC$2/AC11,0)</f>
        <v>6.6000000000000005</v>
      </c>
      <c r="AF11" s="3"/>
      <c r="AG11" s="4" t="str">
        <f>IF(AF11,AF11&amp;"/"&amp;AF$2,"-")</f>
        <v>-</v>
      </c>
      <c r="AH11" s="1">
        <f>IF(AF11,AF$1*AF$2/AF11,0)</f>
        <v>0</v>
      </c>
      <c r="AI11" s="3"/>
      <c r="AJ11" s="4" t="str">
        <f>IF(AI11,AI11&amp;"/"&amp;AI$2,"-")</f>
        <v>-</v>
      </c>
      <c r="AK11" s="1">
        <f>IF(AI11,AI$1*AI$2/AI11,0)</f>
        <v>0</v>
      </c>
      <c r="AL11" s="3"/>
      <c r="AM11" s="4" t="str">
        <f>IF(AL11,AL11&amp;"/"&amp;AL$2,"-")</f>
        <v>-</v>
      </c>
      <c r="AN11" s="1">
        <f>IF(AL11,AL$1*AL$2/AL11,0)</f>
        <v>0</v>
      </c>
      <c r="AO11" s="1">
        <f>SUM(D11,G11,J11,M11,P11,S11,V11,Y11,AB11,AE11,AH11,AK11,AN11)</f>
        <v>13.353799392097265</v>
      </c>
    </row>
    <row r="12" spans="1:41" x14ac:dyDescent="0.25">
      <c r="A12" s="5" t="s">
        <v>72</v>
      </c>
      <c r="B12" s="3"/>
      <c r="C12" s="11" t="str">
        <f>IF(B12,B12&amp;"/"&amp;B$2,"-")</f>
        <v>-</v>
      </c>
      <c r="D12" s="1">
        <f>IF(B12,B$1*B$2/B12,0)</f>
        <v>0</v>
      </c>
      <c r="E12" s="3">
        <v>10</v>
      </c>
      <c r="F12" s="11" t="str">
        <f>IF(E12,E12&amp;"/"&amp;E$2,"-")</f>
        <v>10/17</v>
      </c>
      <c r="G12" s="1">
        <f>IF(E12,E$1*E$2/E12,0)</f>
        <v>1.8700000000000003</v>
      </c>
      <c r="H12" s="3"/>
      <c r="I12" s="4" t="str">
        <f>IF(H12,H12&amp;"/"&amp;H$2,"-")</f>
        <v>-</v>
      </c>
      <c r="J12" s="1">
        <f>IF(H12,H$1*H$2/H12,0)</f>
        <v>0</v>
      </c>
      <c r="K12" s="3">
        <v>17</v>
      </c>
      <c r="L12" s="4" t="str">
        <f>IF(K12,K12&amp;"/"&amp;K$2,"-")</f>
        <v>17/22</v>
      </c>
      <c r="M12" s="1">
        <f>IF(K12,K$1*K$2/K12,0)</f>
        <v>1.6823529411764706</v>
      </c>
      <c r="N12" s="3"/>
      <c r="O12" s="4" t="str">
        <f>IF(N12,N12&amp;"/"&amp;N$2,"-")</f>
        <v>-</v>
      </c>
      <c r="P12" s="1">
        <f>IF(N12,N$1*N$2/N12,0)</f>
        <v>0</v>
      </c>
      <c r="Q12" s="3">
        <v>12</v>
      </c>
      <c r="R12" s="4" t="str">
        <f>IF(Q12,Q12&amp;"/"&amp;Q$2,"-")</f>
        <v>12/13</v>
      </c>
      <c r="S12" s="1">
        <f>IF(Q12,Q$1*Q$2/Q12,0)</f>
        <v>1.1916666666666667</v>
      </c>
      <c r="T12" s="3"/>
      <c r="U12" s="4" t="str">
        <f>IF(T12,T12&amp;"/"&amp;T$2,"-")</f>
        <v>-</v>
      </c>
      <c r="V12" s="1">
        <f>IF(T12,T$1*T$2/T12,0)</f>
        <v>0</v>
      </c>
      <c r="W12" s="3"/>
      <c r="X12" s="4" t="str">
        <f>IF(W12,W12&amp;"/"&amp;W$2,"-")</f>
        <v>-</v>
      </c>
      <c r="Y12" s="1">
        <f>IF(W12,W$1*W$2/W12,0)</f>
        <v>0</v>
      </c>
      <c r="Z12" s="3"/>
      <c r="AA12" s="4" t="str">
        <f>IF(Z12,Z12&amp;"/"&amp;Z$2,"-")</f>
        <v>-</v>
      </c>
      <c r="AB12" s="1">
        <f>IF(Z12,Z$1*Z$2/Z12,0)</f>
        <v>0</v>
      </c>
      <c r="AC12" s="3"/>
      <c r="AD12" s="4" t="str">
        <f>IF(AC12,AC12&amp;"/"&amp;AC$2,"-")</f>
        <v>-</v>
      </c>
      <c r="AE12" s="1">
        <f>IF(AC12,AC$1*AC$2/AC12,0)</f>
        <v>0</v>
      </c>
      <c r="AF12" s="3"/>
      <c r="AG12" s="4" t="str">
        <f>IF(AF12,AF12&amp;"/"&amp;AF$2,"-")</f>
        <v>-</v>
      </c>
      <c r="AH12" s="1">
        <f>IF(AF12,AF$1*AF$2/AF12,0)</f>
        <v>0</v>
      </c>
      <c r="AI12" s="3"/>
      <c r="AJ12" s="4" t="str">
        <f>IF(AI12,AI12&amp;"/"&amp;AI$2,"-")</f>
        <v>-</v>
      </c>
      <c r="AK12" s="1">
        <f>IF(AI12,AI$1*AI$2/AI12,0)</f>
        <v>0</v>
      </c>
      <c r="AL12" s="3"/>
      <c r="AM12" s="4" t="str">
        <f>IF(AL12,AL12&amp;"/"&amp;AL$2,"-")</f>
        <v>-</v>
      </c>
      <c r="AN12" s="1">
        <f>IF(AL12,AL$1*AL$2/AL12,0)</f>
        <v>0</v>
      </c>
      <c r="AO12" s="1">
        <f>SUM(D12,G12,J12,M12,P12,S12,V12,Y12,AB12,AE12,AH12,AK12,AN12)</f>
        <v>4.7440196078431374</v>
      </c>
    </row>
    <row r="13" spans="1:41" x14ac:dyDescent="0.25">
      <c r="A13" s="5" t="s">
        <v>71</v>
      </c>
      <c r="B13" s="3"/>
      <c r="C13" s="11" t="str">
        <f>IF(B13,B13&amp;"/"&amp;B$2,"-")</f>
        <v>-</v>
      </c>
      <c r="D13" s="1">
        <f>IF(B13,B$1*B$2/B13,0)</f>
        <v>0</v>
      </c>
      <c r="E13" s="3">
        <v>3</v>
      </c>
      <c r="F13" s="11" t="str">
        <f>IF(E13,E13&amp;"/"&amp;E$2,"-")</f>
        <v>3/17</v>
      </c>
      <c r="G13" s="1">
        <f>IF(E13,E$1*E$2/E13,0)</f>
        <v>6.2333333333333343</v>
      </c>
      <c r="H13" s="3"/>
      <c r="I13" s="4" t="str">
        <f>IF(H13,H13&amp;"/"&amp;H$2,"-")</f>
        <v>-</v>
      </c>
      <c r="J13" s="1">
        <f>IF(H13,H$1*H$2/H13,0)</f>
        <v>0</v>
      </c>
      <c r="K13" s="3">
        <v>8</v>
      </c>
      <c r="L13" s="4" t="str">
        <f>IF(K13,K13&amp;"/"&amp;K$2,"-")</f>
        <v>8/22</v>
      </c>
      <c r="M13" s="1">
        <f>IF(K13,K$1*K$2/K13,0)</f>
        <v>3.5750000000000002</v>
      </c>
      <c r="N13" s="3"/>
      <c r="O13" s="4" t="str">
        <f>IF(N13,N13&amp;"/"&amp;N$2,"-")</f>
        <v>-</v>
      </c>
      <c r="P13" s="1">
        <f>IF(N13,N$1*N$2/N13,0)</f>
        <v>0</v>
      </c>
      <c r="Q13" s="3">
        <v>4</v>
      </c>
      <c r="R13" s="4" t="str">
        <f>IF(Q13,Q13&amp;"/"&amp;Q$2,"-")</f>
        <v>4/13</v>
      </c>
      <c r="S13" s="1">
        <f>IF(Q13,Q$1*Q$2/Q13,0)</f>
        <v>3.5750000000000002</v>
      </c>
      <c r="T13" s="3"/>
      <c r="U13" s="4" t="str">
        <f>IF(T13,T13&amp;"/"&amp;T$2,"-")</f>
        <v>-</v>
      </c>
      <c r="V13" s="1">
        <f>IF(T13,T$1*T$2/T13,0)</f>
        <v>0</v>
      </c>
      <c r="W13" s="3">
        <v>33</v>
      </c>
      <c r="X13" s="4" t="str">
        <f>IF(W13,W13&amp;"/"&amp;W$2,"-")</f>
        <v>33/74</v>
      </c>
      <c r="Y13" s="1">
        <f>IF(W13,W$1*W$2/W13,0)</f>
        <v>2.8030303030303032</v>
      </c>
      <c r="Z13" s="3">
        <v>1</v>
      </c>
      <c r="AA13" s="4" t="str">
        <f>IF(Z13,Z13&amp;"/"&amp;Z$2,"-")</f>
        <v>1/5</v>
      </c>
      <c r="AB13" s="1">
        <f>IF(Z13,Z$1*Z$2/Z13,0)</f>
        <v>5</v>
      </c>
      <c r="AC13" s="3"/>
      <c r="AD13" s="4" t="str">
        <f>IF(AC13,AC13&amp;"/"&amp;AC$2,"-")</f>
        <v>-</v>
      </c>
      <c r="AE13" s="1">
        <f>IF(AC13,AC$1*AC$2/AC13,0)</f>
        <v>0</v>
      </c>
      <c r="AF13" s="3"/>
      <c r="AG13" s="4" t="str">
        <f>IF(AF13,AF13&amp;"/"&amp;AF$2,"-")</f>
        <v>-</v>
      </c>
      <c r="AH13" s="1">
        <f>IF(AF13,AF$1*AF$2/AF13,0)</f>
        <v>0</v>
      </c>
      <c r="AI13" s="3"/>
      <c r="AJ13" s="4" t="str">
        <f>IF(AI13,AI13&amp;"/"&amp;AI$2,"-")</f>
        <v>-</v>
      </c>
      <c r="AK13" s="1">
        <f>IF(AI13,AI$1*AI$2/AI13,0)</f>
        <v>0</v>
      </c>
      <c r="AL13" s="3"/>
      <c r="AM13" s="4" t="str">
        <f>IF(AL13,AL13&amp;"/"&amp;AL$2,"-")</f>
        <v>-</v>
      </c>
      <c r="AN13" s="1">
        <f>IF(AL13,AL$1*AL$2/AL13,0)</f>
        <v>0</v>
      </c>
      <c r="AO13" s="1">
        <f>SUM(D13,G13,J13,M13,P13,S13,V13,Y13,AB13,AE13,AH13,AK13,AN13)</f>
        <v>21.186363636363637</v>
      </c>
    </row>
  </sheetData>
  <phoneticPr fontId="3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8382D-351E-4691-A5F4-8EFCFDB644E2}">
  <sheetPr codeName="Feuil3"/>
  <dimension ref="A1:AO10"/>
  <sheetViews>
    <sheetView showGridLines="0" showRowColHeaders="0" topLeftCell="A3" workbookViewId="0">
      <selection activeCell="A3" sqref="A3"/>
    </sheetView>
  </sheetViews>
  <sheetFormatPr baseColWidth="10" defaultColWidth="20.7109375" defaultRowHeight="15" x14ac:dyDescent="0.25"/>
  <cols>
    <col min="1" max="1" width="30.7109375" style="6" customWidth="1"/>
    <col min="2" max="2" width="20.7109375" style="8" hidden="1" customWidth="1"/>
    <col min="3" max="4" width="20.7109375" style="8" customWidth="1"/>
    <col min="5" max="5" width="20.7109375" style="8" hidden="1" customWidth="1"/>
    <col min="6" max="7" width="20.7109375" style="8" customWidth="1"/>
    <col min="8" max="8" width="20.7109375" style="8" hidden="1" customWidth="1"/>
    <col min="9" max="10" width="20.7109375" style="8" customWidth="1"/>
    <col min="11" max="11" width="20.7109375" style="8" hidden="1" customWidth="1"/>
    <col min="12" max="13" width="20.7109375" style="8" customWidth="1"/>
    <col min="14" max="14" width="20.7109375" style="8" hidden="1" customWidth="1"/>
    <col min="15" max="16" width="20.7109375" style="8" customWidth="1"/>
    <col min="17" max="17" width="20.7109375" style="8" hidden="1" customWidth="1"/>
    <col min="18" max="19" width="20.7109375" style="8" customWidth="1"/>
    <col min="20" max="20" width="20.7109375" style="8" hidden="1" customWidth="1"/>
    <col min="21" max="22" width="20.7109375" style="8" customWidth="1"/>
    <col min="23" max="23" width="20.7109375" style="8" hidden="1" customWidth="1"/>
    <col min="24" max="25" width="20.7109375" style="8" customWidth="1"/>
    <col min="26" max="26" width="20.7109375" style="8" hidden="1" customWidth="1"/>
    <col min="27" max="28" width="20.7109375" style="8" customWidth="1"/>
    <col min="29" max="29" width="20.7109375" style="8" hidden="1" customWidth="1"/>
    <col min="30" max="31" width="20.7109375" style="8" customWidth="1"/>
    <col min="32" max="32" width="20.7109375" style="8" hidden="1" customWidth="1"/>
    <col min="33" max="34" width="20.7109375" style="8" customWidth="1"/>
    <col min="35" max="38" width="20.7109375" style="8" hidden="1" customWidth="1"/>
    <col min="39" max="40" width="20.7109375" style="8" customWidth="1"/>
    <col min="41" max="16384" width="20.7109375" style="8"/>
  </cols>
  <sheetData>
    <row r="1" spans="1:41" ht="15" hidden="1" customHeight="1" x14ac:dyDescent="0.25">
      <c r="A1" s="6" t="s">
        <v>1</v>
      </c>
      <c r="B1" s="1">
        <v>1.2</v>
      </c>
      <c r="E1" s="1">
        <v>1.1000000000000001</v>
      </c>
      <c r="F1" s="1"/>
      <c r="H1" s="1">
        <v>1.2</v>
      </c>
      <c r="I1" s="1"/>
      <c r="K1" s="1">
        <v>1.3</v>
      </c>
      <c r="L1" s="1"/>
      <c r="N1" s="1">
        <v>1.2</v>
      </c>
      <c r="O1" s="1"/>
      <c r="Q1" s="1">
        <v>1.1000000000000001</v>
      </c>
      <c r="R1" s="1"/>
      <c r="T1" s="1">
        <v>1</v>
      </c>
      <c r="U1" s="1"/>
      <c r="W1" s="1">
        <v>1.25</v>
      </c>
      <c r="X1" s="1"/>
      <c r="Z1" s="1">
        <v>1</v>
      </c>
      <c r="AA1" s="1"/>
      <c r="AC1" s="1">
        <v>1.1000000000000001</v>
      </c>
      <c r="AD1" s="1"/>
      <c r="AF1" s="1">
        <v>1.2</v>
      </c>
      <c r="AG1" s="1"/>
      <c r="AI1" s="1">
        <v>1</v>
      </c>
      <c r="AJ1" s="1"/>
      <c r="AL1" s="1">
        <v>1.3</v>
      </c>
      <c r="AM1" s="1"/>
    </row>
    <row r="2" spans="1:41" ht="15" hidden="1" customHeight="1" x14ac:dyDescent="0.25">
      <c r="A2" s="6" t="s">
        <v>2</v>
      </c>
      <c r="B2" s="3">
        <v>54</v>
      </c>
      <c r="E2" s="3">
        <v>33</v>
      </c>
      <c r="H2" s="3">
        <v>45</v>
      </c>
      <c r="K2" s="3">
        <v>21</v>
      </c>
      <c r="N2" s="3">
        <v>54</v>
      </c>
      <c r="Q2" s="3">
        <v>19</v>
      </c>
      <c r="T2" s="3">
        <v>18</v>
      </c>
      <c r="W2" s="3">
        <v>74</v>
      </c>
      <c r="Z2" s="3">
        <v>10</v>
      </c>
      <c r="AC2" s="3">
        <v>14</v>
      </c>
      <c r="AF2" s="3">
        <v>88</v>
      </c>
      <c r="AI2" s="3"/>
      <c r="AL2" s="3">
        <v>62</v>
      </c>
      <c r="AM2" s="8">
        <v>67</v>
      </c>
    </row>
    <row r="3" spans="1:41" x14ac:dyDescent="0.25">
      <c r="A3" s="8" t="s">
        <v>0</v>
      </c>
      <c r="B3" s="8" t="s">
        <v>6</v>
      </c>
      <c r="C3" s="8" t="s">
        <v>19</v>
      </c>
      <c r="D3" s="8" t="s">
        <v>20</v>
      </c>
      <c r="E3" s="8" t="s">
        <v>7</v>
      </c>
      <c r="F3" s="8" t="s">
        <v>21</v>
      </c>
      <c r="G3" s="8" t="s">
        <v>25</v>
      </c>
      <c r="H3" s="8" t="s">
        <v>8</v>
      </c>
      <c r="I3" s="8" t="s">
        <v>22</v>
      </c>
      <c r="J3" s="8" t="s">
        <v>24</v>
      </c>
      <c r="K3" s="8" t="s">
        <v>9</v>
      </c>
      <c r="L3" s="8" t="s">
        <v>23</v>
      </c>
      <c r="M3" s="8" t="s">
        <v>26</v>
      </c>
      <c r="N3" s="8" t="s">
        <v>10</v>
      </c>
      <c r="O3" s="8" t="s">
        <v>27</v>
      </c>
      <c r="P3" s="8" t="s">
        <v>28</v>
      </c>
      <c r="Q3" s="8" t="s">
        <v>11</v>
      </c>
      <c r="R3" s="8" t="s">
        <v>30</v>
      </c>
      <c r="S3" s="8" t="s">
        <v>29</v>
      </c>
      <c r="T3" s="8" t="s">
        <v>12</v>
      </c>
      <c r="U3" s="8" t="s">
        <v>31</v>
      </c>
      <c r="V3" s="8" t="s">
        <v>32</v>
      </c>
      <c r="W3" s="8" t="s">
        <v>13</v>
      </c>
      <c r="X3" s="8" t="s">
        <v>33</v>
      </c>
      <c r="Y3" s="8" t="s">
        <v>34</v>
      </c>
      <c r="Z3" s="8" t="s">
        <v>14</v>
      </c>
      <c r="AA3" s="8" t="s">
        <v>35</v>
      </c>
      <c r="AB3" s="8" t="s">
        <v>36</v>
      </c>
      <c r="AC3" s="8" t="s">
        <v>15</v>
      </c>
      <c r="AD3" s="8" t="s">
        <v>37</v>
      </c>
      <c r="AE3" s="8" t="s">
        <v>38</v>
      </c>
      <c r="AF3" s="8" t="s">
        <v>16</v>
      </c>
      <c r="AG3" s="8" t="s">
        <v>39</v>
      </c>
      <c r="AH3" s="8" t="s">
        <v>40</v>
      </c>
      <c r="AI3" s="8" t="s">
        <v>17</v>
      </c>
      <c r="AJ3" s="8" t="s">
        <v>41</v>
      </c>
      <c r="AK3" s="8" t="s">
        <v>42</v>
      </c>
      <c r="AL3" s="8" t="s">
        <v>18</v>
      </c>
      <c r="AM3" s="8" t="s">
        <v>43</v>
      </c>
      <c r="AN3" s="8" t="s">
        <v>44</v>
      </c>
      <c r="AO3" s="8" t="s">
        <v>5</v>
      </c>
    </row>
    <row r="4" spans="1:41" x14ac:dyDescent="0.25">
      <c r="A4" s="5" t="s">
        <v>76</v>
      </c>
      <c r="B4" s="3">
        <v>7</v>
      </c>
      <c r="C4" s="11" t="str">
        <f>IF(B4,B4&amp;"/"&amp;B$2,"-")</f>
        <v>7/54</v>
      </c>
      <c r="D4" s="1">
        <f>IF(B4,B$1*B$2/B4,0)</f>
        <v>9.2571428571428562</v>
      </c>
      <c r="E4" s="3">
        <v>2</v>
      </c>
      <c r="F4" s="11" t="str">
        <f>IF(E4,E4&amp;"/"&amp;E$2,"-")</f>
        <v>2/33</v>
      </c>
      <c r="G4" s="1">
        <f>IF(E4,E$1*E$2/E4,0)</f>
        <v>18.150000000000002</v>
      </c>
      <c r="H4" s="3"/>
      <c r="I4" s="4" t="str">
        <f>IF(H4,H4&amp;"/"&amp;H$2,"-")</f>
        <v>-</v>
      </c>
      <c r="J4" s="1">
        <f>IF(H4,H$1*H$2/H4,0)</f>
        <v>0</v>
      </c>
      <c r="K4" s="3">
        <v>2</v>
      </c>
      <c r="L4" s="4" t="str">
        <f>IF(K4,K4&amp;"/"&amp;K$2,"-")</f>
        <v>2/21</v>
      </c>
      <c r="M4" s="1">
        <f>IF(K4,K$1*K$2/K4,0)</f>
        <v>13.65</v>
      </c>
      <c r="N4" s="3"/>
      <c r="O4" s="4" t="str">
        <f>IF(N4,N4&amp;"/"&amp;N$2,"-")</f>
        <v>-</v>
      </c>
      <c r="P4" s="1">
        <f>IF(N4,N$1*N$2/N4,0)</f>
        <v>0</v>
      </c>
      <c r="Q4" s="3"/>
      <c r="R4" s="4" t="str">
        <f>IF(Q4,Q4&amp;"/"&amp;Q$2,"-")</f>
        <v>-</v>
      </c>
      <c r="S4" s="1">
        <f>IF(Q4,Q$1*Q$2/Q4,0)</f>
        <v>0</v>
      </c>
      <c r="T4" s="3"/>
      <c r="U4" s="4" t="str">
        <f>IF(T4,T4&amp;"/"&amp;T$2,"-")</f>
        <v>-</v>
      </c>
      <c r="V4" s="1">
        <f>IF(T4,T$1*T$2/T4,0)</f>
        <v>0</v>
      </c>
      <c r="W4" s="3"/>
      <c r="X4" s="4" t="str">
        <f>IF(W4,W4&amp;"/"&amp;W$2,"-")</f>
        <v>-</v>
      </c>
      <c r="Y4" s="1">
        <f>IF(W4,W$1*W$2/W4,0)</f>
        <v>0</v>
      </c>
      <c r="Z4" s="3"/>
      <c r="AA4" s="4" t="str">
        <f>IF(Z4,Z4&amp;"/"&amp;Z$2,"-")</f>
        <v>-</v>
      </c>
      <c r="AB4" s="1">
        <f>IF(Z4,Z$1*Z$2/Z4,0)</f>
        <v>0</v>
      </c>
      <c r="AC4" s="3"/>
      <c r="AD4" s="4" t="str">
        <f>IF(AC4,AC4&amp;"/"&amp;AC$2,"-")</f>
        <v>-</v>
      </c>
      <c r="AE4" s="1">
        <f>IF(AC4,AC$1*AC$2/AC4,0)</f>
        <v>0</v>
      </c>
      <c r="AF4" s="3"/>
      <c r="AG4" s="4" t="str">
        <f>IF(AF4,AF4&amp;"/"&amp;AF$2,"-")</f>
        <v>-</v>
      </c>
      <c r="AH4" s="1">
        <f>IF(AF4,AF$1*AF$2/AF4,0)</f>
        <v>0</v>
      </c>
      <c r="AI4" s="3"/>
      <c r="AJ4" s="4" t="str">
        <f>IF(AI4,AI4&amp;"/"&amp;AI$2,"-")</f>
        <v>-</v>
      </c>
      <c r="AK4" s="1">
        <f>IF(AI4,AI$1*AI$2/AI4,0)</f>
        <v>0</v>
      </c>
      <c r="AL4" s="3"/>
      <c r="AM4" s="4" t="str">
        <f>IF(AL4,AL4&amp;"/"&amp;AL$2,"-")</f>
        <v>-</v>
      </c>
      <c r="AN4" s="1">
        <f>IF(AL4,AL$1*AL$2/AL4,0)</f>
        <v>0</v>
      </c>
      <c r="AO4" s="1">
        <f>SUM(D4,G4,J4,M4,P4,S4,V4,Y4,AB4,AE4,AH4,AK4,AN4)</f>
        <v>41.057142857142857</v>
      </c>
    </row>
    <row r="5" spans="1:41" x14ac:dyDescent="0.25">
      <c r="A5" s="5" t="s">
        <v>79</v>
      </c>
      <c r="B5" s="3">
        <v>23</v>
      </c>
      <c r="C5" s="11" t="str">
        <f>IF(B5,B5&amp;"/"&amp;B$2,"-")</f>
        <v>23/54</v>
      </c>
      <c r="D5" s="1">
        <f>IF(B5,B$1*B$2/B5,0)</f>
        <v>2.8173913043478258</v>
      </c>
      <c r="E5" s="3"/>
      <c r="F5" s="11" t="str">
        <f>IF(E5,E5&amp;"/"&amp;E$2,"-")</f>
        <v>-</v>
      </c>
      <c r="G5" s="1">
        <f>IF(E5,E$1*E$2/E5,0)</f>
        <v>0</v>
      </c>
      <c r="H5" s="3"/>
      <c r="I5" s="4" t="str">
        <f>IF(H5,H5&amp;"/"&amp;H$2,"-")</f>
        <v>-</v>
      </c>
      <c r="J5" s="1">
        <f>IF(H5,H$1*H$2/H5,0)</f>
        <v>0</v>
      </c>
      <c r="K5" s="3">
        <v>15</v>
      </c>
      <c r="L5" s="4" t="str">
        <f>IF(K5,K5&amp;"/"&amp;K$2,"-")</f>
        <v>15/21</v>
      </c>
      <c r="M5" s="1">
        <f>IF(K5,K$1*K$2/K5,0)</f>
        <v>1.82</v>
      </c>
      <c r="N5" s="3">
        <v>40</v>
      </c>
      <c r="O5" s="4" t="str">
        <f>IF(N5,N5&amp;"/"&amp;N$2,"-")</f>
        <v>40/54</v>
      </c>
      <c r="P5" s="1">
        <f>IF(N5,N$1*N$2/N5,0)</f>
        <v>1.6199999999999999</v>
      </c>
      <c r="Q5" s="3"/>
      <c r="R5" s="4" t="str">
        <f>IF(Q5,Q5&amp;"/"&amp;Q$2,"-")</f>
        <v>-</v>
      </c>
      <c r="S5" s="1">
        <f>IF(Q5,Q$1*Q$2/Q5,0)</f>
        <v>0</v>
      </c>
      <c r="T5" s="3"/>
      <c r="U5" s="4" t="str">
        <f>IF(T5,T5&amp;"/"&amp;T$2,"-")</f>
        <v>-</v>
      </c>
      <c r="V5" s="1">
        <f>IF(T5,T$1*T$2/T5,0)</f>
        <v>0</v>
      </c>
      <c r="W5" s="3"/>
      <c r="X5" s="4" t="str">
        <f>IF(W5,W5&amp;"/"&amp;W$2,"-")</f>
        <v>-</v>
      </c>
      <c r="Y5" s="1">
        <f>IF(W5,W$1*W$2/W5,0)</f>
        <v>0</v>
      </c>
      <c r="Z5" s="3"/>
      <c r="AA5" s="4" t="str">
        <f>IF(Z5,Z5&amp;"/"&amp;Z$2,"-")</f>
        <v>-</v>
      </c>
      <c r="AB5" s="1">
        <f>IF(Z5,Z$1*Z$2/Z5,0)</f>
        <v>0</v>
      </c>
      <c r="AC5" s="3"/>
      <c r="AD5" s="4" t="str">
        <f>IF(AC5,AC5&amp;"/"&amp;AC$2,"-")</f>
        <v>-</v>
      </c>
      <c r="AE5" s="1">
        <f>IF(AC5,AC$1*AC$2/AC5,0)</f>
        <v>0</v>
      </c>
      <c r="AF5" s="3"/>
      <c r="AG5" s="4" t="str">
        <f>IF(AF5,AF5&amp;"/"&amp;AF$2,"-")</f>
        <v>-</v>
      </c>
      <c r="AH5" s="1">
        <f>IF(AF5,AF$1*AF$2/AF5,0)</f>
        <v>0</v>
      </c>
      <c r="AI5" s="3"/>
      <c r="AJ5" s="4" t="str">
        <f>IF(AI5,AI5&amp;"/"&amp;AI$2,"-")</f>
        <v>-</v>
      </c>
      <c r="AK5" s="1">
        <f>IF(AI5,AI$1*AI$2/AI5,0)</f>
        <v>0</v>
      </c>
      <c r="AL5" s="3"/>
      <c r="AM5" s="4" t="str">
        <f>IF(AL5,AL5&amp;"/"&amp;AL$2,"-")</f>
        <v>-</v>
      </c>
      <c r="AN5" s="1">
        <f>IF(AL5,AL$1*AL$2/AL5,0)</f>
        <v>0</v>
      </c>
      <c r="AO5" s="1">
        <f>SUM(D5,G5,J5,M5,P5,S5,V5,Y5,AB5,AE5,AH5,AK5,AN5)</f>
        <v>6.2573913043478262</v>
      </c>
    </row>
    <row r="6" spans="1:41" x14ac:dyDescent="0.25">
      <c r="A6" s="5" t="s">
        <v>78</v>
      </c>
      <c r="B6" s="3">
        <v>23</v>
      </c>
      <c r="C6" s="4" t="str">
        <f>IF(B6,B6&amp;"/"&amp;B$2,"-")</f>
        <v>23/54</v>
      </c>
      <c r="D6" s="1">
        <f>IF(B6,B$1*B$2/B6,0)</f>
        <v>2.8173913043478258</v>
      </c>
      <c r="E6" s="3"/>
      <c r="F6" s="4" t="str">
        <f>IF(E6,E6&amp;"/"&amp;E$2,"-")</f>
        <v>-</v>
      </c>
      <c r="G6" s="1">
        <f>IF(E6,E$1*E$2/E6,0)</f>
        <v>0</v>
      </c>
      <c r="H6" s="3">
        <v>5</v>
      </c>
      <c r="I6" s="4" t="str">
        <f>IF(H6,H6&amp;"/"&amp;H$2,"-")</f>
        <v>5/45</v>
      </c>
      <c r="J6" s="1">
        <f>IF(H6,H$1*H$2/H6,0)</f>
        <v>10.8</v>
      </c>
      <c r="K6" s="3">
        <v>1</v>
      </c>
      <c r="L6" s="4" t="str">
        <f>IF(K6,K6&amp;"/"&amp;K$2,"-")</f>
        <v>1/21</v>
      </c>
      <c r="M6" s="1">
        <f>IF(K6,K$1*K$2/K6,0)</f>
        <v>27.3</v>
      </c>
      <c r="N6" s="3">
        <v>9</v>
      </c>
      <c r="O6" s="4" t="str">
        <f>IF(N6,N6&amp;"/"&amp;N$2,"-")</f>
        <v>9/54</v>
      </c>
      <c r="P6" s="1">
        <f>IF(N6,N$1*N$2/N6,0)</f>
        <v>7.1999999999999993</v>
      </c>
      <c r="Q6" s="3">
        <v>2</v>
      </c>
      <c r="R6" s="4" t="str">
        <f>IF(Q6,Q6&amp;"/"&amp;Q$2,"-")</f>
        <v>2/19</v>
      </c>
      <c r="S6" s="1">
        <f>IF(Q6,Q$1*Q$2/Q6,0)</f>
        <v>10.450000000000001</v>
      </c>
      <c r="T6" s="3">
        <v>1</v>
      </c>
      <c r="U6" s="4" t="str">
        <f>IF(T6,T6&amp;"/"&amp;T$2,"-")</f>
        <v>1/18</v>
      </c>
      <c r="V6" s="1">
        <f>IF(T6,T$1*T$2/T6,0)</f>
        <v>18</v>
      </c>
      <c r="W6" s="3">
        <v>14</v>
      </c>
      <c r="X6" s="4" t="str">
        <f>IF(W6,W6&amp;"/"&amp;W$2,"-")</f>
        <v>14/74</v>
      </c>
      <c r="Y6" s="1">
        <f>IF(W6,W$1*W$2/W6,0)</f>
        <v>6.6071428571428568</v>
      </c>
      <c r="Z6" s="3"/>
      <c r="AA6" s="4" t="str">
        <f>IF(Z6,Z6&amp;"/"&amp;Z$2,"-")</f>
        <v>-</v>
      </c>
      <c r="AB6" s="1">
        <f>IF(Z6,Z$1*Z$2/Z6,0)</f>
        <v>0</v>
      </c>
      <c r="AC6" s="3"/>
      <c r="AD6" s="4" t="str">
        <f>IF(AC6,AC6&amp;"/"&amp;AC$2,"-")</f>
        <v>-</v>
      </c>
      <c r="AE6" s="1">
        <f>IF(AC6,AC$1*AC$2/AC6,0)</f>
        <v>0</v>
      </c>
      <c r="AF6" s="3">
        <v>17</v>
      </c>
      <c r="AG6" s="4" t="str">
        <f>IF(AF6,AF6&amp;"/"&amp;AF$2,"-")</f>
        <v>17/88</v>
      </c>
      <c r="AH6" s="1">
        <f>IF(AF6,AF$1*AF$2/AF6,0)</f>
        <v>6.2117647058823522</v>
      </c>
      <c r="AI6" s="3"/>
      <c r="AJ6" s="4" t="str">
        <f>IF(AI6,AI6&amp;"/"&amp;AI$2,"-")</f>
        <v>-</v>
      </c>
      <c r="AK6" s="1">
        <f>IF(AI6,AI$1*AI$2/AI6,0)</f>
        <v>0</v>
      </c>
      <c r="AL6" s="3">
        <v>2</v>
      </c>
      <c r="AM6" s="4" t="str">
        <f>IF(AL6,AL6&amp;"/"&amp;AL$2,"-")</f>
        <v>2/62</v>
      </c>
      <c r="AN6" s="1">
        <f>IF(AL6,AL$1*AL$2/AL6,0)</f>
        <v>40.300000000000004</v>
      </c>
      <c r="AO6" s="1">
        <f>SUM(D6,G6,J6,M6,P6,S6,V6,Y6,AB6,AE6,AH6,AK6,AN6)</f>
        <v>129.68629886737307</v>
      </c>
    </row>
    <row r="7" spans="1:41" x14ac:dyDescent="0.25">
      <c r="A7" s="5" t="s">
        <v>81</v>
      </c>
      <c r="B7" s="3"/>
      <c r="C7" s="11" t="str">
        <f>IF(B7,B7&amp;"/"&amp;B$2,"-")</f>
        <v>-</v>
      </c>
      <c r="D7" s="1">
        <f>IF(B7,B$1*B$2/B7,0)</f>
        <v>0</v>
      </c>
      <c r="E7" s="3">
        <v>17</v>
      </c>
      <c r="F7" s="11" t="str">
        <f>IF(E7,E7&amp;"/"&amp;E$2,"-")</f>
        <v>17/33</v>
      </c>
      <c r="G7" s="1">
        <f>IF(E7,E$1*E$2/E7,0)</f>
        <v>2.1352941176470592</v>
      </c>
      <c r="H7" s="3"/>
      <c r="I7" s="4" t="str">
        <f>IF(H7,H7&amp;"/"&amp;H$2,"-")</f>
        <v>-</v>
      </c>
      <c r="J7" s="1">
        <f>IF(H7,H$1*H$2/H7,0)</f>
        <v>0</v>
      </c>
      <c r="K7" s="3">
        <v>10</v>
      </c>
      <c r="L7" s="4" t="str">
        <f>IF(K7,K7&amp;"/"&amp;K$2,"-")</f>
        <v>10/21</v>
      </c>
      <c r="M7" s="1">
        <f>IF(K7,K$1*K$2/K7,0)</f>
        <v>2.73</v>
      </c>
      <c r="N7" s="3"/>
      <c r="O7" s="4" t="str">
        <f>IF(N7,N7&amp;"/"&amp;N$2,"-")</f>
        <v>-</v>
      </c>
      <c r="P7" s="1">
        <f>IF(N7,N$1*N$2/N7,0)</f>
        <v>0</v>
      </c>
      <c r="Q7" s="3">
        <v>8</v>
      </c>
      <c r="R7" s="4" t="str">
        <f>IF(Q7,Q7&amp;"/"&amp;Q$2,"-")</f>
        <v>8/19</v>
      </c>
      <c r="S7" s="1">
        <f>IF(Q7,Q$1*Q$2/Q7,0)</f>
        <v>2.6125000000000003</v>
      </c>
      <c r="T7" s="3"/>
      <c r="U7" s="4" t="str">
        <f>IF(T7,T7&amp;"/"&amp;T$2,"-")</f>
        <v>-</v>
      </c>
      <c r="V7" s="1">
        <f>IF(T7,T$1*T$2/T7,0)</f>
        <v>0</v>
      </c>
      <c r="W7" s="3">
        <v>59</v>
      </c>
      <c r="X7" s="4" t="str">
        <f>IF(W7,W7&amp;"/"&amp;W$2,"-")</f>
        <v>59/74</v>
      </c>
      <c r="Y7" s="1">
        <f>IF(W7,W$1*W$2/W7,0)</f>
        <v>1.5677966101694916</v>
      </c>
      <c r="Z7" s="3"/>
      <c r="AA7" s="4" t="str">
        <f>IF(Z7,Z7&amp;"/"&amp;Z$2,"-")</f>
        <v>-</v>
      </c>
      <c r="AB7" s="1">
        <f>IF(Z7,Z$1*Z$2/Z7,0)</f>
        <v>0</v>
      </c>
      <c r="AC7" s="3"/>
      <c r="AD7" s="4" t="str">
        <f>IF(AC7,AC7&amp;"/"&amp;AC$2,"-")</f>
        <v>-</v>
      </c>
      <c r="AE7" s="1">
        <f>IF(AC7,AC$1*AC$2/AC7,0)</f>
        <v>0</v>
      </c>
      <c r="AF7" s="3"/>
      <c r="AG7" s="4" t="str">
        <f>IF(AF7,AF7&amp;"/"&amp;AF$2,"-")</f>
        <v>-</v>
      </c>
      <c r="AH7" s="1">
        <f>IF(AF7,AF$1*AF$2/AF7,0)</f>
        <v>0</v>
      </c>
      <c r="AI7" s="3"/>
      <c r="AJ7" s="4" t="str">
        <f>IF(AI7,AI7&amp;"/"&amp;AI$2,"-")</f>
        <v>-</v>
      </c>
      <c r="AK7" s="1">
        <f>IF(AI7,AI$1*AI$2/AI7,0)</f>
        <v>0</v>
      </c>
      <c r="AL7" s="3"/>
      <c r="AM7" s="4" t="str">
        <f>IF(AL7,AL7&amp;"/"&amp;AL$2,"-")</f>
        <v>-</v>
      </c>
      <c r="AN7" s="1">
        <f>IF(AL7,AL$1*AL$2/AL7,0)</f>
        <v>0</v>
      </c>
      <c r="AO7" s="1">
        <f>SUM(D7,G7,J7,M7,P7,S7,V7,Y7,AB7,AE7,AH7,AK7,AN7)</f>
        <v>9.0455907278165508</v>
      </c>
    </row>
    <row r="8" spans="1:41" x14ac:dyDescent="0.25">
      <c r="A8" s="5" t="s">
        <v>75</v>
      </c>
      <c r="B8" s="3">
        <v>7</v>
      </c>
      <c r="C8" s="4" t="str">
        <f>IF(B8,B8&amp;"/"&amp;B$2,"-")</f>
        <v>7/54</v>
      </c>
      <c r="D8" s="1">
        <f>IF(B8,B$1*B$2/B8,0)</f>
        <v>9.2571428571428562</v>
      </c>
      <c r="E8" s="3"/>
      <c r="F8" s="4" t="str">
        <f>IF(E8,E8&amp;"/"&amp;E$2,"-")</f>
        <v>-</v>
      </c>
      <c r="G8" s="1">
        <f>IF(E8,E$1*E$2/E8,0)</f>
        <v>0</v>
      </c>
      <c r="H8" s="3">
        <v>6</v>
      </c>
      <c r="I8" s="4" t="str">
        <f>IF(H8,H8&amp;"/"&amp;H$2,"-")</f>
        <v>6/45</v>
      </c>
      <c r="J8" s="1">
        <f>IF(H8,H$1*H$2/H8,0)</f>
        <v>9</v>
      </c>
      <c r="K8" s="3">
        <v>3</v>
      </c>
      <c r="L8" s="4" t="str">
        <f>IF(K8,K8&amp;"/"&amp;K$2,"-")</f>
        <v>3/21</v>
      </c>
      <c r="M8" s="1">
        <f>IF(K8,K$1*K$2/K8,0)</f>
        <v>9.1</v>
      </c>
      <c r="N8" s="3">
        <v>12</v>
      </c>
      <c r="O8" s="4" t="str">
        <f>IF(N8,N8&amp;"/"&amp;N$2,"-")</f>
        <v>12/54</v>
      </c>
      <c r="P8" s="1">
        <f>IF(N8,N$1*N$2/N8,0)</f>
        <v>5.3999999999999995</v>
      </c>
      <c r="Q8" s="3"/>
      <c r="R8" s="4" t="str">
        <f>IF(Q8,Q8&amp;"/"&amp;Q$2,"-")</f>
        <v>-</v>
      </c>
      <c r="S8" s="1">
        <f>IF(Q8,Q$1*Q$2/Q8,0)</f>
        <v>0</v>
      </c>
      <c r="T8" s="3"/>
      <c r="U8" s="4" t="str">
        <f>IF(T8,T8&amp;"/"&amp;T$2,"-")</f>
        <v>-</v>
      </c>
      <c r="V8" s="1">
        <f>IF(T8,T$1*T$2/T8,0)</f>
        <v>0</v>
      </c>
      <c r="W8" s="3">
        <v>16</v>
      </c>
      <c r="X8" s="4" t="str">
        <f>IF(W8,W8&amp;"/"&amp;W$2,"-")</f>
        <v>16/74</v>
      </c>
      <c r="Y8" s="1">
        <f>IF(W8,W$1*W$2/W8,0)</f>
        <v>5.78125</v>
      </c>
      <c r="Z8" s="3"/>
      <c r="AA8" s="4" t="str">
        <f>IF(Z8,Z8&amp;"/"&amp;Z$2,"-")</f>
        <v>-</v>
      </c>
      <c r="AB8" s="1">
        <f>IF(Z8,Z$1*Z$2/Z8,0)</f>
        <v>0</v>
      </c>
      <c r="AC8" s="3"/>
      <c r="AD8" s="4" t="str">
        <f>IF(AC8,AC8&amp;"/"&amp;AC$2,"-")</f>
        <v>-</v>
      </c>
      <c r="AE8" s="1">
        <f>IF(AC8,AC$1*AC$2/AC8,0)</f>
        <v>0</v>
      </c>
      <c r="AF8" s="3">
        <v>21</v>
      </c>
      <c r="AG8" s="4" t="str">
        <f>IF(AF8,AF8&amp;"/"&amp;AF$2,"-")</f>
        <v>21/88</v>
      </c>
      <c r="AH8" s="1">
        <f>IF(AF8,AF$1*AF$2/AF8,0)</f>
        <v>5.0285714285714285</v>
      </c>
      <c r="AI8" s="3"/>
      <c r="AJ8" s="4" t="str">
        <f>IF(AI8,AI8&amp;"/"&amp;AI$2,"-")</f>
        <v>-</v>
      </c>
      <c r="AK8" s="1">
        <f>IF(AI8,AI$1*AI$2/AI8,0)</f>
        <v>0</v>
      </c>
      <c r="AL8" s="3">
        <v>11</v>
      </c>
      <c r="AM8" s="4" t="str">
        <f>IF(AL8,AL8&amp;"/"&amp;AL$2,"-")</f>
        <v>11/62</v>
      </c>
      <c r="AN8" s="1">
        <f>IF(AL8,AL$1*AL$2/AL8,0)</f>
        <v>7.327272727272728</v>
      </c>
      <c r="AO8" s="1">
        <f>SUM(D8,G8,J8,M8,P8,S8,V8,Y8,AB8,AE8,AH8,AK8,AN8)</f>
        <v>50.894237012987006</v>
      </c>
    </row>
    <row r="9" spans="1:41" x14ac:dyDescent="0.25">
      <c r="A9" s="5" t="s">
        <v>77</v>
      </c>
      <c r="B9" s="3">
        <v>7</v>
      </c>
      <c r="C9" s="4" t="str">
        <f>IF(B9,B9&amp;"/"&amp;B$2,"-")</f>
        <v>7/54</v>
      </c>
      <c r="D9" s="1">
        <f>IF(B9,B$1*B$2/B9,0)</f>
        <v>9.2571428571428562</v>
      </c>
      <c r="E9" s="3"/>
      <c r="F9" s="4" t="str">
        <f>IF(E9,E9&amp;"/"&amp;E$2,"-")</f>
        <v>-</v>
      </c>
      <c r="G9" s="1">
        <f>IF(E9,E$1*E$2/E9,0)</f>
        <v>0</v>
      </c>
      <c r="H9" s="3">
        <v>13</v>
      </c>
      <c r="I9" s="3" t="str">
        <f>IF(H9,H9&amp;"/"&amp;H$2,"-")</f>
        <v>13/45</v>
      </c>
      <c r="J9" s="1">
        <f>IF(H9,H$1*H$2/H9,0)</f>
        <v>4.1538461538461542</v>
      </c>
      <c r="K9" s="3"/>
      <c r="L9" s="3" t="str">
        <f>IF(K9,K9&amp;"/"&amp;K$2,"-")</f>
        <v>-</v>
      </c>
      <c r="M9" s="1">
        <f>IF(K9,K$1*K$2/K9,0)</f>
        <v>0</v>
      </c>
      <c r="N9" s="3">
        <v>18</v>
      </c>
      <c r="O9" s="3" t="str">
        <f>IF(N9,N9&amp;"/"&amp;N$2,"-")</f>
        <v>18/54</v>
      </c>
      <c r="P9" s="1">
        <f>IF(N9,N$1*N$2/N9,0)</f>
        <v>3.5999999999999996</v>
      </c>
      <c r="Q9" s="3"/>
      <c r="R9" s="3" t="str">
        <f>IF(Q9,Q9&amp;"/"&amp;Q$2,"-")</f>
        <v>-</v>
      </c>
      <c r="S9" s="1">
        <f>IF(Q9,Q$1*Q$2/Q9,0)</f>
        <v>0</v>
      </c>
      <c r="T9" s="3">
        <v>2</v>
      </c>
      <c r="U9" s="3" t="str">
        <f>IF(T9,T9&amp;"/"&amp;T$2,"-")</f>
        <v>2/18</v>
      </c>
      <c r="V9" s="1">
        <f>IF(T9,T$1*T$2/T9,0)</f>
        <v>9</v>
      </c>
      <c r="W9" s="3">
        <v>30</v>
      </c>
      <c r="X9" s="3" t="str">
        <f>IF(W9,W9&amp;"/"&amp;W$2,"-")</f>
        <v>30/74</v>
      </c>
      <c r="Y9" s="1">
        <f>IF(W9,W$1*W$2/W9,0)</f>
        <v>3.0833333333333335</v>
      </c>
      <c r="Z9" s="3"/>
      <c r="AA9" s="3" t="str">
        <f>IF(Z9,Z9&amp;"/"&amp;Z$2,"-")</f>
        <v>-</v>
      </c>
      <c r="AB9" s="1">
        <f>IF(Z9,Z$1*Z$2/Z9,0)</f>
        <v>0</v>
      </c>
      <c r="AC9" s="3">
        <v>1</v>
      </c>
      <c r="AD9" s="3" t="str">
        <f>IF(AC9,AC9&amp;"/"&amp;AC$2,"-")</f>
        <v>1/14</v>
      </c>
      <c r="AE9" s="1">
        <f>IF(AC9,AC$1*AC$2/AC9,0)</f>
        <v>15.400000000000002</v>
      </c>
      <c r="AF9" s="3">
        <v>39</v>
      </c>
      <c r="AG9" s="3" t="str">
        <f>IF(AF9,AF9&amp;"/"&amp;AF$2,"-")</f>
        <v>39/88</v>
      </c>
      <c r="AH9" s="1">
        <f>IF(AF9,AF$1*AF$2/AF9,0)</f>
        <v>2.7076923076923074</v>
      </c>
      <c r="AI9" s="3"/>
      <c r="AJ9" s="3" t="str">
        <f>IF(AI9,AI9&amp;"/"&amp;AI$2,"-")</f>
        <v>-</v>
      </c>
      <c r="AK9" s="1">
        <f>IF(AI9,AI$1*AI$2/AI9,0)</f>
        <v>0</v>
      </c>
      <c r="AL9" s="3"/>
      <c r="AM9" s="3" t="str">
        <f>IF(AL9,AL9&amp;"/"&amp;AL$2,"-")</f>
        <v>-</v>
      </c>
      <c r="AN9" s="1">
        <f>IF(AL9,AL$1*AL$2/AL9,0)</f>
        <v>0</v>
      </c>
      <c r="AO9" s="1">
        <f>SUM(D9,G9,J9,M9,P9,S9,V9,Y9,AB9,AE9,AH9,AK9,AN9)</f>
        <v>47.202014652014647</v>
      </c>
    </row>
    <row r="10" spans="1:41" x14ac:dyDescent="0.25">
      <c r="A10" s="5" t="s">
        <v>80</v>
      </c>
      <c r="B10" s="3">
        <v>23</v>
      </c>
      <c r="C10" s="11" t="str">
        <f>IF(B10,B10&amp;"/"&amp;B$2,"-")</f>
        <v>23/54</v>
      </c>
      <c r="D10" s="1">
        <f>IF(B10,B$1*B$2/B10,0)</f>
        <v>2.8173913043478258</v>
      </c>
      <c r="E10" s="3">
        <v>11</v>
      </c>
      <c r="F10" s="11" t="str">
        <f>IF(E10,E10&amp;"/"&amp;E$2,"-")</f>
        <v>11/33</v>
      </c>
      <c r="G10" s="1">
        <f>IF(E10,E$1*E$2/E10,0)</f>
        <v>3.3000000000000003</v>
      </c>
      <c r="H10" s="3"/>
      <c r="I10" s="4" t="str">
        <f>IF(H10,H10&amp;"/"&amp;H$2,"-")</f>
        <v>-</v>
      </c>
      <c r="J10" s="1">
        <f>IF(H10,H$1*H$2/H10,0)</f>
        <v>0</v>
      </c>
      <c r="K10" s="3"/>
      <c r="L10" s="4" t="str">
        <f>IF(K10,K10&amp;"/"&amp;K$2,"-")</f>
        <v>-</v>
      </c>
      <c r="M10" s="1">
        <f>IF(K10,K$1*K$2/K10,0)</f>
        <v>0</v>
      </c>
      <c r="N10" s="3"/>
      <c r="O10" s="4" t="str">
        <f>IF(N10,N10&amp;"/"&amp;N$2,"-")</f>
        <v>-</v>
      </c>
      <c r="P10" s="1">
        <f>IF(N10,N$1*N$2/N10,0)</f>
        <v>0</v>
      </c>
      <c r="Q10" s="3"/>
      <c r="R10" s="4" t="str">
        <f>IF(Q10,Q10&amp;"/"&amp;Q$2,"-")</f>
        <v>-</v>
      </c>
      <c r="S10" s="1">
        <f>IF(Q10,Q$1*Q$2/Q10,0)</f>
        <v>0</v>
      </c>
      <c r="T10" s="3"/>
      <c r="U10" s="4" t="str">
        <f>IF(T10,T10&amp;"/"&amp;T$2,"-")</f>
        <v>-</v>
      </c>
      <c r="V10" s="1">
        <f>IF(T10,T$1*T$2/T10,0)</f>
        <v>0</v>
      </c>
      <c r="W10" s="3"/>
      <c r="X10" s="4" t="str">
        <f>IF(W10,W10&amp;"/"&amp;W$2,"-")</f>
        <v>-</v>
      </c>
      <c r="Y10" s="1">
        <f>IF(W10,W$1*W$2/W10,0)</f>
        <v>0</v>
      </c>
      <c r="Z10" s="3"/>
      <c r="AA10" s="4" t="str">
        <f>IF(Z10,Z10&amp;"/"&amp;Z$2,"-")</f>
        <v>-</v>
      </c>
      <c r="AB10" s="1">
        <f>IF(Z10,Z$1*Z$2/Z10,0)</f>
        <v>0</v>
      </c>
      <c r="AC10" s="3">
        <v>6</v>
      </c>
      <c r="AD10" s="4" t="str">
        <f>IF(AC10,AC10&amp;"/"&amp;AC$2,"-")</f>
        <v>6/14</v>
      </c>
      <c r="AE10" s="1">
        <f>IF(AC10,AC$1*AC$2/AC10,0)</f>
        <v>2.5666666666666669</v>
      </c>
      <c r="AF10" s="3"/>
      <c r="AG10" s="4" t="str">
        <f>IF(AF10,AF10&amp;"/"&amp;AF$2,"-")</f>
        <v>-</v>
      </c>
      <c r="AH10" s="1">
        <f>IF(AF10,AF$1*AF$2/AF10,0)</f>
        <v>0</v>
      </c>
      <c r="AI10" s="3"/>
      <c r="AJ10" s="4" t="str">
        <f>IF(AI10,AI10&amp;"/"&amp;AI$2,"-")</f>
        <v>-</v>
      </c>
      <c r="AK10" s="1">
        <f>IF(AI10,AI$1*AI$2/AI10,0)</f>
        <v>0</v>
      </c>
      <c r="AL10" s="3">
        <v>50</v>
      </c>
      <c r="AM10" s="4" t="str">
        <f>IF(AL10,AL10&amp;"/"&amp;AM$2,"-")</f>
        <v>50/67</v>
      </c>
      <c r="AN10" s="1">
        <f>IF(AL10,AL$1*AM$2/AL10,0)</f>
        <v>1.7420000000000002</v>
      </c>
      <c r="AO10" s="1">
        <f>SUM(D10,G10,J10,M10,P10,S10,V10,Y10,AB10,AE10,AH10,AK10,AN10)</f>
        <v>10.426057971014494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E0B3E-C40C-4F64-9AC2-206F5ED3BE72}">
  <sheetPr codeName="Feuil4"/>
  <dimension ref="A1:AO6"/>
  <sheetViews>
    <sheetView showGridLines="0" showRowColHeaders="0" topLeftCell="A3" workbookViewId="0">
      <selection activeCell="A3" sqref="A3"/>
    </sheetView>
  </sheetViews>
  <sheetFormatPr baseColWidth="10" defaultColWidth="20.7109375" defaultRowHeight="15" x14ac:dyDescent="0.25"/>
  <cols>
    <col min="1" max="1" width="30.7109375" style="6" customWidth="1"/>
    <col min="2" max="2" width="20.7109375" style="8" hidden="1" customWidth="1"/>
    <col min="3" max="4" width="20.7109375" style="8" customWidth="1"/>
    <col min="5" max="5" width="20.7109375" style="8" hidden="1" customWidth="1"/>
    <col min="6" max="7" width="20.7109375" style="8" customWidth="1"/>
    <col min="8" max="8" width="20.7109375" style="8" hidden="1" customWidth="1"/>
    <col min="9" max="10" width="20.7109375" style="8" customWidth="1"/>
    <col min="11" max="11" width="20.7109375" style="8" hidden="1" customWidth="1"/>
    <col min="12" max="13" width="20.7109375" style="8" customWidth="1"/>
    <col min="14" max="14" width="20.7109375" style="8" hidden="1" customWidth="1"/>
    <col min="15" max="16" width="20.7109375" style="8" customWidth="1"/>
    <col min="17" max="17" width="20.7109375" style="8" hidden="1" customWidth="1"/>
    <col min="18" max="19" width="20.7109375" style="8" customWidth="1"/>
    <col min="20" max="20" width="20.7109375" style="8" hidden="1" customWidth="1"/>
    <col min="21" max="22" width="20.7109375" style="8" customWidth="1"/>
    <col min="23" max="23" width="20.7109375" style="8" hidden="1" customWidth="1"/>
    <col min="24" max="25" width="20.7109375" style="8" customWidth="1"/>
    <col min="26" max="26" width="20.7109375" style="8" hidden="1" customWidth="1"/>
    <col min="27" max="28" width="20.7109375" style="8" customWidth="1"/>
    <col min="29" max="29" width="20.7109375" style="8" hidden="1" customWidth="1"/>
    <col min="30" max="31" width="20.7109375" style="8" customWidth="1"/>
    <col min="32" max="32" width="20.7109375" style="8" hidden="1" customWidth="1"/>
    <col min="33" max="34" width="20.7109375" style="8" customWidth="1"/>
    <col min="35" max="38" width="20.7109375" style="8" hidden="1" customWidth="1"/>
    <col min="39" max="40" width="20.7109375" style="8" customWidth="1"/>
    <col min="41" max="16384" width="20.7109375" style="8"/>
  </cols>
  <sheetData>
    <row r="1" spans="1:41" ht="15" hidden="1" customHeight="1" x14ac:dyDescent="0.25">
      <c r="A1" s="6" t="s">
        <v>1</v>
      </c>
      <c r="B1" s="1">
        <v>1.2</v>
      </c>
      <c r="E1" s="1">
        <v>1.1000000000000001</v>
      </c>
      <c r="F1" s="1"/>
      <c r="H1" s="1">
        <v>1.2</v>
      </c>
      <c r="I1" s="1"/>
      <c r="K1" s="1">
        <v>1.3</v>
      </c>
      <c r="L1" s="1"/>
      <c r="N1" s="1">
        <v>1.2</v>
      </c>
      <c r="O1" s="1"/>
      <c r="Q1" s="1">
        <v>1.1000000000000001</v>
      </c>
      <c r="R1" s="1"/>
      <c r="T1" s="1">
        <v>1</v>
      </c>
      <c r="U1" s="1"/>
      <c r="W1" s="1">
        <v>1.25</v>
      </c>
      <c r="X1" s="1"/>
      <c r="Z1" s="1">
        <v>1</v>
      </c>
      <c r="AA1" s="1"/>
      <c r="AC1" s="1">
        <v>1.1000000000000001</v>
      </c>
      <c r="AD1" s="1"/>
      <c r="AF1" s="1">
        <v>1.2</v>
      </c>
      <c r="AG1" s="1"/>
      <c r="AI1" s="1">
        <v>1</v>
      </c>
      <c r="AJ1" s="1"/>
      <c r="AL1" s="1">
        <v>1.3</v>
      </c>
      <c r="AM1" s="1"/>
    </row>
    <row r="2" spans="1:41" ht="15" hidden="1" customHeight="1" x14ac:dyDescent="0.25">
      <c r="A2" s="6" t="s">
        <v>2</v>
      </c>
      <c r="B2" s="3">
        <v>38</v>
      </c>
      <c r="E2" s="3">
        <v>10</v>
      </c>
      <c r="H2" s="3">
        <v>23</v>
      </c>
      <c r="K2" s="3">
        <v>16</v>
      </c>
      <c r="N2" s="3">
        <v>37</v>
      </c>
      <c r="Q2" s="3">
        <v>1</v>
      </c>
      <c r="T2" s="3">
        <v>7</v>
      </c>
      <c r="W2" s="3">
        <v>52</v>
      </c>
      <c r="Z2" s="3">
        <v>3</v>
      </c>
      <c r="AC2" s="3">
        <v>5</v>
      </c>
      <c r="AF2" s="3">
        <v>55</v>
      </c>
      <c r="AI2" s="3"/>
      <c r="AL2" s="3"/>
    </row>
    <row r="3" spans="1:41" x14ac:dyDescent="0.25">
      <c r="A3" s="8" t="s">
        <v>0</v>
      </c>
      <c r="B3" s="8" t="s">
        <v>6</v>
      </c>
      <c r="C3" s="8" t="s">
        <v>19</v>
      </c>
      <c r="D3" s="8" t="s">
        <v>20</v>
      </c>
      <c r="E3" s="8" t="s">
        <v>7</v>
      </c>
      <c r="F3" s="8" t="s">
        <v>21</v>
      </c>
      <c r="G3" s="8" t="s">
        <v>25</v>
      </c>
      <c r="H3" s="8" t="s">
        <v>8</v>
      </c>
      <c r="I3" s="8" t="s">
        <v>22</v>
      </c>
      <c r="J3" s="8" t="s">
        <v>24</v>
      </c>
      <c r="K3" s="8" t="s">
        <v>9</v>
      </c>
      <c r="L3" s="8" t="s">
        <v>23</v>
      </c>
      <c r="M3" s="8" t="s">
        <v>26</v>
      </c>
      <c r="N3" s="8" t="s">
        <v>10</v>
      </c>
      <c r="O3" s="8" t="s">
        <v>27</v>
      </c>
      <c r="P3" s="8" t="s">
        <v>28</v>
      </c>
      <c r="Q3" s="8" t="s">
        <v>11</v>
      </c>
      <c r="R3" s="8" t="s">
        <v>30</v>
      </c>
      <c r="S3" s="8" t="s">
        <v>29</v>
      </c>
      <c r="T3" s="8" t="s">
        <v>12</v>
      </c>
      <c r="U3" s="8" t="s">
        <v>31</v>
      </c>
      <c r="V3" s="8" t="s">
        <v>32</v>
      </c>
      <c r="W3" s="8" t="s">
        <v>13</v>
      </c>
      <c r="X3" s="8" t="s">
        <v>33</v>
      </c>
      <c r="Y3" s="8" t="s">
        <v>34</v>
      </c>
      <c r="Z3" s="8" t="s">
        <v>14</v>
      </c>
      <c r="AA3" s="8" t="s">
        <v>35</v>
      </c>
      <c r="AB3" s="8" t="s">
        <v>36</v>
      </c>
      <c r="AC3" s="8" t="s">
        <v>15</v>
      </c>
      <c r="AD3" s="8" t="s">
        <v>37</v>
      </c>
      <c r="AE3" s="8" t="s">
        <v>38</v>
      </c>
      <c r="AF3" s="8" t="s">
        <v>16</v>
      </c>
      <c r="AG3" s="8" t="s">
        <v>39</v>
      </c>
      <c r="AH3" s="8" t="s">
        <v>40</v>
      </c>
      <c r="AI3" s="8" t="s">
        <v>17</v>
      </c>
      <c r="AJ3" s="8" t="s">
        <v>41</v>
      </c>
      <c r="AK3" s="8" t="s">
        <v>42</v>
      </c>
      <c r="AL3" s="8" t="s">
        <v>18</v>
      </c>
      <c r="AM3" s="8" t="s">
        <v>43</v>
      </c>
      <c r="AN3" s="8" t="s">
        <v>44</v>
      </c>
      <c r="AO3" s="8" t="s">
        <v>5</v>
      </c>
    </row>
    <row r="4" spans="1:41" x14ac:dyDescent="0.25">
      <c r="A4" s="5" t="s">
        <v>82</v>
      </c>
      <c r="B4" s="3">
        <v>16</v>
      </c>
      <c r="C4" s="4" t="str">
        <f>IF(B4,B4&amp;"/"&amp;B$2,"-")</f>
        <v>16/38</v>
      </c>
      <c r="D4" s="1">
        <f>IF(B4,B$1*B$2/B4,0)</f>
        <v>2.85</v>
      </c>
      <c r="E4" s="3">
        <v>3</v>
      </c>
      <c r="F4" s="4" t="str">
        <f>IF(E4,E4&amp;"/"&amp;E$2,"-")</f>
        <v>3/10</v>
      </c>
      <c r="G4" s="1">
        <f>IF(E4,E$1*E$2/E4,0)</f>
        <v>3.6666666666666665</v>
      </c>
      <c r="H4" s="3"/>
      <c r="I4" s="4" t="str">
        <f>IF(H4,H4&amp;"/"&amp;H$2,"-")</f>
        <v>-</v>
      </c>
      <c r="J4" s="1">
        <f>IF(H4,H$1*H$2/H4,0)</f>
        <v>0</v>
      </c>
      <c r="K4" s="3">
        <v>4</v>
      </c>
      <c r="L4" s="4" t="str">
        <f>IF(K4,K4&amp;"/"&amp;K$2,"-")</f>
        <v>4/16</v>
      </c>
      <c r="M4" s="1">
        <f>IF(K4,K$1*K$2/K4,0)</f>
        <v>5.2</v>
      </c>
      <c r="N4" s="3"/>
      <c r="O4" s="4" t="str">
        <f>IF(N4,N4&amp;"/"&amp;N$2,"-")</f>
        <v>-</v>
      </c>
      <c r="P4" s="1">
        <f>IF(N4,N$1*N$2/N4,0)</f>
        <v>0</v>
      </c>
      <c r="Q4" s="3"/>
      <c r="R4" s="4" t="str">
        <f>IF(Q4,Q4&amp;"/"&amp;Q$2,"-")</f>
        <v>-</v>
      </c>
      <c r="S4" s="1">
        <f>IF(Q4,Q$1*Q$2/Q4,0)</f>
        <v>0</v>
      </c>
      <c r="T4" s="3"/>
      <c r="U4" s="4" t="str">
        <f>IF(T4,T4&amp;"/"&amp;T$2,"-")</f>
        <v>-</v>
      </c>
      <c r="V4" s="1">
        <f>IF(T4,T$1*T$2/T4,0)</f>
        <v>0</v>
      </c>
      <c r="W4" s="3"/>
      <c r="X4" s="4" t="str">
        <f>IF(W4,W4&amp;"/"&amp;W$2,"-")</f>
        <v>-</v>
      </c>
      <c r="Y4" s="1">
        <f>IF(W4,W$1*W$2/W4,0)</f>
        <v>0</v>
      </c>
      <c r="Z4" s="3"/>
      <c r="AA4" s="4" t="str">
        <f>IF(Z4,Z4&amp;"/"&amp;Z$2,"-")</f>
        <v>-</v>
      </c>
      <c r="AB4" s="1">
        <f>IF(Z4,Z$1*Z$2/Z4,0)</f>
        <v>0</v>
      </c>
      <c r="AC4" s="3"/>
      <c r="AD4" s="4" t="str">
        <f>IF(AC4,AC4&amp;"/"&amp;AC$2,"-")</f>
        <v>-</v>
      </c>
      <c r="AE4" s="1">
        <f>IF(AC4,AC$1*AC$2/AC4,0)</f>
        <v>0</v>
      </c>
      <c r="AF4" s="3"/>
      <c r="AG4" s="4" t="str">
        <f>IF(AF4,AF4&amp;"/"&amp;AF$2,"-")</f>
        <v>-</v>
      </c>
      <c r="AH4" s="1">
        <f>IF(AF4,AF$1*AF$2/AF4,0)</f>
        <v>0</v>
      </c>
      <c r="AI4" s="3"/>
      <c r="AJ4" s="4" t="str">
        <f>IF(AI4,AI4&amp;"/"&amp;AI$2,"-")</f>
        <v>-</v>
      </c>
      <c r="AK4" s="1">
        <f>IF(AI4,AI$1*AI$2/AI4,0)</f>
        <v>0</v>
      </c>
      <c r="AL4" s="3"/>
      <c r="AM4" s="4" t="str">
        <f>IF(AL4,AL4&amp;"/"&amp;AL$2,"-")</f>
        <v>-</v>
      </c>
      <c r="AN4" s="1">
        <f>IF(AL4,AL$1*AL$2/AL4,0)</f>
        <v>0</v>
      </c>
      <c r="AO4" s="1">
        <f>SUM(D4,G4,J4,M4,P4,S4,V4,Y4,AB4,AE4,AH4,AK4,AN4)</f>
        <v>11.716666666666667</v>
      </c>
    </row>
    <row r="5" spans="1:41" x14ac:dyDescent="0.25">
      <c r="A5" s="5" t="s">
        <v>83</v>
      </c>
      <c r="B5" s="3">
        <v>16</v>
      </c>
      <c r="C5" s="4" t="str">
        <f>IF(B5,B5&amp;"/"&amp;B$2,"-")</f>
        <v>16/38</v>
      </c>
      <c r="D5" s="1">
        <f>IF(B5,B$1*B$2/B5,0)</f>
        <v>2.85</v>
      </c>
      <c r="E5" s="3">
        <v>5</v>
      </c>
      <c r="F5" s="4" t="str">
        <f>IF(E5,E5&amp;"/"&amp;E$2,"-")</f>
        <v>5/10</v>
      </c>
      <c r="G5" s="1">
        <f>IF(E5,E$1*E$2/E5,0)</f>
        <v>2.2000000000000002</v>
      </c>
      <c r="H5" s="3"/>
      <c r="I5" s="3" t="str">
        <f>IF(H5,H5&amp;"/"&amp;H$2,"-")</f>
        <v>-</v>
      </c>
      <c r="J5" s="1">
        <f>IF(H5,H$1*H$2/H5,0)</f>
        <v>0</v>
      </c>
      <c r="K5" s="3">
        <v>8</v>
      </c>
      <c r="L5" s="3" t="str">
        <f>IF(K5,K5&amp;"/"&amp;K$2,"-")</f>
        <v>8/16</v>
      </c>
      <c r="M5" s="1">
        <f>IF(K5,K$1*K$2/K5,0)</f>
        <v>2.6</v>
      </c>
      <c r="N5" s="3"/>
      <c r="O5" s="3" t="str">
        <f>IF(N5,N5&amp;"/"&amp;N$2,"-")</f>
        <v>-</v>
      </c>
      <c r="P5" s="1">
        <f>IF(N5,N$1*N$2/N5,0)</f>
        <v>0</v>
      </c>
      <c r="Q5" s="3"/>
      <c r="R5" s="3" t="str">
        <f>IF(Q5,Q5&amp;"/"&amp;Q$2,"-")</f>
        <v>-</v>
      </c>
      <c r="S5" s="1">
        <f>IF(Q5,Q$1*Q$2/Q5,0)</f>
        <v>0</v>
      </c>
      <c r="T5" s="3"/>
      <c r="U5" s="3" t="str">
        <f>IF(T5,T5&amp;"/"&amp;T$2,"-")</f>
        <v>-</v>
      </c>
      <c r="V5" s="1">
        <f>IF(T5,T$1*T$2/T5,0)</f>
        <v>0</v>
      </c>
      <c r="W5" s="3"/>
      <c r="X5" s="3" t="str">
        <f>IF(W5,W5&amp;"/"&amp;W$2,"-")</f>
        <v>-</v>
      </c>
      <c r="Y5" s="1">
        <f>IF(W5,W$1*W$2/W5,0)</f>
        <v>0</v>
      </c>
      <c r="Z5" s="3"/>
      <c r="AA5" s="3" t="str">
        <f>IF(Z5,Z5&amp;"/"&amp;Z$2,"-")</f>
        <v>-</v>
      </c>
      <c r="AB5" s="1">
        <f>IF(Z5,Z$1*Z$2/Z5,0)</f>
        <v>0</v>
      </c>
      <c r="AC5" s="3"/>
      <c r="AD5" s="3" t="str">
        <f>IF(AC5,AC5&amp;"/"&amp;AC$2,"-")</f>
        <v>-</v>
      </c>
      <c r="AE5" s="1">
        <f>IF(AC5,AC$1*AC$2/AC5,0)</f>
        <v>0</v>
      </c>
      <c r="AF5" s="3"/>
      <c r="AG5" s="3" t="str">
        <f>IF(AF5,AF5&amp;"/"&amp;AF$2,"-")</f>
        <v>-</v>
      </c>
      <c r="AH5" s="1">
        <f>IF(AF5,AF$1*AF$2/AF5,0)</f>
        <v>0</v>
      </c>
      <c r="AI5" s="3"/>
      <c r="AJ5" s="3" t="str">
        <f>IF(AI5,AI5&amp;"/"&amp;AI$2,"-")</f>
        <v>-</v>
      </c>
      <c r="AK5" s="1">
        <f>IF(AI5,AI$1*AI$2/AI5,0)</f>
        <v>0</v>
      </c>
      <c r="AL5" s="3"/>
      <c r="AM5" s="3" t="str">
        <f>IF(AL5,AL5&amp;"/"&amp;AL$2,"-")</f>
        <v>-</v>
      </c>
      <c r="AN5" s="1">
        <f>IF(AL5,AL$1*AL$2/AL5,0)</f>
        <v>0</v>
      </c>
      <c r="AO5" s="1">
        <f>SUM(D5,G5,J5,M5,P5,S5,V5,Y5,AB5,AE5,AH5,AK5,AN5)</f>
        <v>7.65</v>
      </c>
    </row>
    <row r="6" spans="1:41" x14ac:dyDescent="0.25">
      <c r="A6" s="5" t="s">
        <v>84</v>
      </c>
      <c r="B6" s="3">
        <v>16</v>
      </c>
      <c r="C6" s="4" t="str">
        <f>IF(B6,B6&amp;"/"&amp;B$2,"-")</f>
        <v>16/38</v>
      </c>
      <c r="D6" s="1">
        <f>IF(B6,B$1*B$2/B6,0)</f>
        <v>2.85</v>
      </c>
      <c r="E6" s="3">
        <v>6</v>
      </c>
      <c r="F6" s="4" t="str">
        <f>IF(E6,E6&amp;"/"&amp;E$2,"-")</f>
        <v>6/10</v>
      </c>
      <c r="G6" s="1">
        <f>IF(E6,E$1*E$2/E6,0)</f>
        <v>1.8333333333333333</v>
      </c>
      <c r="H6" s="3"/>
      <c r="I6" s="4" t="str">
        <f>IF(H6,H6&amp;"/"&amp;H$2,"-")</f>
        <v>-</v>
      </c>
      <c r="J6" s="1">
        <f>IF(H6,H$1*H$2/H6,0)</f>
        <v>0</v>
      </c>
      <c r="K6" s="3">
        <v>9</v>
      </c>
      <c r="L6" s="4" t="str">
        <f>IF(K6,K6&amp;"/"&amp;K$2,"-")</f>
        <v>9/16</v>
      </c>
      <c r="M6" s="1">
        <f>IF(K6,K$1*K$2/K6,0)</f>
        <v>2.3111111111111113</v>
      </c>
      <c r="N6" s="3"/>
      <c r="O6" s="4" t="str">
        <f>IF(N6,N6&amp;"/"&amp;N$2,"-")</f>
        <v>-</v>
      </c>
      <c r="P6" s="1">
        <f>IF(N6,N$1*N$2/N6,0)</f>
        <v>0</v>
      </c>
      <c r="Q6" s="3"/>
      <c r="R6" s="4" t="str">
        <f>IF(Q6,Q6&amp;"/"&amp;Q$2,"-")</f>
        <v>-</v>
      </c>
      <c r="S6" s="1">
        <f>IF(Q6,Q$1*Q$2/Q6,0)</f>
        <v>0</v>
      </c>
      <c r="T6" s="3"/>
      <c r="U6" s="4" t="str">
        <f>IF(T6,T6&amp;"/"&amp;T$2,"-")</f>
        <v>-</v>
      </c>
      <c r="V6" s="1">
        <f>IF(T6,T$1*T$2/T6,0)</f>
        <v>0</v>
      </c>
      <c r="W6" s="3"/>
      <c r="X6" s="4" t="str">
        <f>IF(W6,W6&amp;"/"&amp;W$2,"-")</f>
        <v>-</v>
      </c>
      <c r="Y6" s="1">
        <f>IF(W6,W$1*W$2/W6,0)</f>
        <v>0</v>
      </c>
      <c r="Z6" s="3"/>
      <c r="AA6" s="4" t="str">
        <f>IF(Z6,Z6&amp;"/"&amp;Z$2,"-")</f>
        <v>-</v>
      </c>
      <c r="AB6" s="1">
        <f>IF(Z6,Z$1*Z$2/Z6,0)</f>
        <v>0</v>
      </c>
      <c r="AC6" s="3"/>
      <c r="AD6" s="4" t="str">
        <f>IF(AC6,AC6&amp;"/"&amp;AC$2,"-")</f>
        <v>-</v>
      </c>
      <c r="AE6" s="1">
        <f>IF(AC6,AC$1*AC$2/AC6,0)</f>
        <v>0</v>
      </c>
      <c r="AF6" s="3"/>
      <c r="AG6" s="4" t="str">
        <f>IF(AF6,AF6&amp;"/"&amp;AF$2,"-")</f>
        <v>-</v>
      </c>
      <c r="AH6" s="1">
        <f>IF(AF6,AF$1*AF$2/AF6,0)</f>
        <v>0</v>
      </c>
      <c r="AI6" s="3"/>
      <c r="AJ6" s="4" t="str">
        <f>IF(AI6,AI6&amp;"/"&amp;AI$2,"-")</f>
        <v>-</v>
      </c>
      <c r="AK6" s="1">
        <f>IF(AI6,AI$1*AI$2/AI6,0)</f>
        <v>0</v>
      </c>
      <c r="AL6" s="3"/>
      <c r="AM6" s="4" t="str">
        <f>IF(AL6,AL6&amp;"/"&amp;AL$2,"-")</f>
        <v>-</v>
      </c>
      <c r="AN6" s="1">
        <f>IF(AL6,AL$1*AL$2/AL6,0)</f>
        <v>0</v>
      </c>
      <c r="AO6" s="1">
        <f>SUM(D6,G6,J6,M6,P6,S6,V6,Y6,AB6,AE6,AH6,AK6,AN6)</f>
        <v>6.9944444444444454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9F609-CF41-442C-9598-1773304F2765}">
  <sheetPr codeName="Feuil5"/>
  <dimension ref="A1:AO9"/>
  <sheetViews>
    <sheetView showGridLines="0" showRowColHeaders="0" topLeftCell="A3" workbookViewId="0">
      <selection activeCell="A3" sqref="A3"/>
    </sheetView>
  </sheetViews>
  <sheetFormatPr baseColWidth="10" defaultColWidth="20.7109375" defaultRowHeight="15" x14ac:dyDescent="0.25"/>
  <cols>
    <col min="1" max="1" width="30.7109375" style="6" customWidth="1"/>
    <col min="2" max="2" width="20.7109375" style="8" hidden="1" customWidth="1"/>
    <col min="3" max="4" width="20.7109375" style="8" customWidth="1"/>
    <col min="5" max="5" width="20.7109375" style="8" hidden="1" customWidth="1"/>
    <col min="6" max="7" width="20.7109375" style="8" customWidth="1"/>
    <col min="8" max="8" width="20.7109375" style="8" hidden="1" customWidth="1"/>
    <col min="9" max="10" width="20.7109375" style="8" customWidth="1"/>
    <col min="11" max="11" width="20.7109375" style="8" hidden="1" customWidth="1"/>
    <col min="12" max="13" width="20.7109375" style="8" customWidth="1"/>
    <col min="14" max="14" width="20.7109375" style="8" hidden="1" customWidth="1"/>
    <col min="15" max="16" width="20.7109375" style="8" customWidth="1"/>
    <col min="17" max="17" width="20.7109375" style="8" hidden="1" customWidth="1"/>
    <col min="18" max="19" width="20.7109375" style="8" customWidth="1"/>
    <col min="20" max="20" width="20.7109375" style="8" hidden="1" customWidth="1"/>
    <col min="21" max="22" width="20.7109375" style="8" customWidth="1"/>
    <col min="23" max="23" width="20.7109375" style="8" hidden="1" customWidth="1"/>
    <col min="24" max="25" width="20.7109375" style="8" customWidth="1"/>
    <col min="26" max="26" width="20.7109375" style="8" hidden="1" customWidth="1"/>
    <col min="27" max="28" width="20.7109375" style="8" customWidth="1"/>
    <col min="29" max="29" width="20.7109375" style="8" hidden="1" customWidth="1"/>
    <col min="30" max="31" width="20.7109375" style="8" customWidth="1"/>
    <col min="32" max="32" width="20.7109375" style="8" hidden="1" customWidth="1"/>
    <col min="33" max="34" width="20.7109375" style="8" customWidth="1"/>
    <col min="35" max="38" width="20.7109375" style="8" hidden="1" customWidth="1"/>
    <col min="39" max="40" width="20.7109375" style="8" customWidth="1"/>
    <col min="41" max="16384" width="20.7109375" style="8"/>
  </cols>
  <sheetData>
    <row r="1" spans="1:41" ht="15" hidden="1" customHeight="1" x14ac:dyDescent="0.25">
      <c r="A1" s="6" t="s">
        <v>1</v>
      </c>
      <c r="B1" s="1">
        <v>1.2</v>
      </c>
      <c r="E1" s="1">
        <v>1.1000000000000001</v>
      </c>
      <c r="F1" s="1"/>
      <c r="H1" s="1">
        <v>1.2</v>
      </c>
      <c r="I1" s="1"/>
      <c r="K1" s="1">
        <v>1.3</v>
      </c>
      <c r="L1" s="1"/>
      <c r="N1" s="1">
        <v>1.2</v>
      </c>
      <c r="O1" s="1"/>
      <c r="Q1" s="1">
        <v>1.1000000000000001</v>
      </c>
      <c r="R1" s="1"/>
      <c r="T1" s="1">
        <v>1</v>
      </c>
      <c r="U1" s="1"/>
      <c r="W1" s="1">
        <v>1.25</v>
      </c>
      <c r="X1" s="1"/>
      <c r="Z1" s="1">
        <v>1</v>
      </c>
      <c r="AA1" s="1"/>
      <c r="AC1" s="1">
        <v>1.1000000000000001</v>
      </c>
      <c r="AD1" s="1"/>
      <c r="AF1" s="1">
        <v>1.2</v>
      </c>
      <c r="AG1" s="1"/>
      <c r="AI1" s="1">
        <v>1</v>
      </c>
      <c r="AJ1" s="1"/>
      <c r="AL1" s="1">
        <v>1.3</v>
      </c>
      <c r="AM1" s="1"/>
    </row>
    <row r="2" spans="1:41" ht="15" hidden="1" customHeight="1" x14ac:dyDescent="0.25">
      <c r="A2" s="6" t="s">
        <v>2</v>
      </c>
      <c r="B2" s="3">
        <v>44</v>
      </c>
      <c r="E2" s="3">
        <v>15</v>
      </c>
      <c r="H2" s="3">
        <v>41</v>
      </c>
      <c r="K2" s="3">
        <v>20</v>
      </c>
      <c r="N2" s="3">
        <v>51</v>
      </c>
      <c r="Q2" s="3">
        <v>10</v>
      </c>
      <c r="T2" s="3">
        <v>18</v>
      </c>
      <c r="W2" s="3">
        <v>59</v>
      </c>
      <c r="Z2" s="3">
        <v>11</v>
      </c>
      <c r="AC2" s="3">
        <v>7</v>
      </c>
      <c r="AF2" s="3">
        <v>89</v>
      </c>
      <c r="AI2" s="3"/>
      <c r="AL2" s="3">
        <v>52</v>
      </c>
    </row>
    <row r="3" spans="1:41" x14ac:dyDescent="0.25">
      <c r="A3" s="8" t="s">
        <v>0</v>
      </c>
      <c r="B3" s="8" t="s">
        <v>6</v>
      </c>
      <c r="C3" s="8" t="s">
        <v>19</v>
      </c>
      <c r="D3" s="8" t="s">
        <v>20</v>
      </c>
      <c r="E3" s="8" t="s">
        <v>7</v>
      </c>
      <c r="F3" s="8" t="s">
        <v>21</v>
      </c>
      <c r="G3" s="8" t="s">
        <v>25</v>
      </c>
      <c r="H3" s="8" t="s">
        <v>8</v>
      </c>
      <c r="I3" s="8" t="s">
        <v>22</v>
      </c>
      <c r="J3" s="8" t="s">
        <v>24</v>
      </c>
      <c r="K3" s="8" t="s">
        <v>9</v>
      </c>
      <c r="L3" s="8" t="s">
        <v>23</v>
      </c>
      <c r="M3" s="8" t="s">
        <v>26</v>
      </c>
      <c r="N3" s="8" t="s">
        <v>10</v>
      </c>
      <c r="O3" s="8" t="s">
        <v>27</v>
      </c>
      <c r="P3" s="8" t="s">
        <v>28</v>
      </c>
      <c r="Q3" s="8" t="s">
        <v>11</v>
      </c>
      <c r="R3" s="8" t="s">
        <v>30</v>
      </c>
      <c r="S3" s="8" t="s">
        <v>29</v>
      </c>
      <c r="T3" s="8" t="s">
        <v>12</v>
      </c>
      <c r="U3" s="8" t="s">
        <v>31</v>
      </c>
      <c r="V3" s="8" t="s">
        <v>32</v>
      </c>
      <c r="W3" s="8" t="s">
        <v>13</v>
      </c>
      <c r="X3" s="8" t="s">
        <v>33</v>
      </c>
      <c r="Y3" s="8" t="s">
        <v>34</v>
      </c>
      <c r="Z3" s="8" t="s">
        <v>14</v>
      </c>
      <c r="AA3" s="8" t="s">
        <v>35</v>
      </c>
      <c r="AB3" s="8" t="s">
        <v>36</v>
      </c>
      <c r="AC3" s="8" t="s">
        <v>15</v>
      </c>
      <c r="AD3" s="8" t="s">
        <v>37</v>
      </c>
      <c r="AE3" s="8" t="s">
        <v>38</v>
      </c>
      <c r="AF3" s="8" t="s">
        <v>16</v>
      </c>
      <c r="AG3" s="8" t="s">
        <v>39</v>
      </c>
      <c r="AH3" s="8" t="s">
        <v>40</v>
      </c>
      <c r="AI3" s="8" t="s">
        <v>17</v>
      </c>
      <c r="AJ3" s="8" t="s">
        <v>41</v>
      </c>
      <c r="AK3" s="8" t="s">
        <v>42</v>
      </c>
      <c r="AL3" s="8" t="s">
        <v>18</v>
      </c>
      <c r="AM3" s="8" t="s">
        <v>43</v>
      </c>
      <c r="AN3" s="8" t="s">
        <v>44</v>
      </c>
      <c r="AO3" s="8" t="s">
        <v>5</v>
      </c>
    </row>
    <row r="4" spans="1:41" x14ac:dyDescent="0.25">
      <c r="A4" s="5" t="s">
        <v>87</v>
      </c>
      <c r="B4" s="3">
        <v>8</v>
      </c>
      <c r="C4" s="4" t="str">
        <f>IF(B4,B4&amp;"/"&amp;B$2,"-")</f>
        <v>8/44</v>
      </c>
      <c r="D4" s="1">
        <f>IF(B4,B$1*'Jun H'!B$2/B4,0)</f>
        <v>7.35</v>
      </c>
      <c r="E4" s="3">
        <v>3</v>
      </c>
      <c r="F4" s="4" t="str">
        <f>IF(E4,E4&amp;"/"&amp;E$2,"-")</f>
        <v>3/15</v>
      </c>
      <c r="G4" s="1">
        <f>IF(E4,E$1*E$2/E4,0)</f>
        <v>5.5</v>
      </c>
      <c r="H4" s="3"/>
      <c r="I4" s="4" t="str">
        <f>IF(H4,H4&amp;"/"&amp;H$2,"-")</f>
        <v>-</v>
      </c>
      <c r="J4" s="1">
        <f>IF(H4,H$1*H$2/H4,0)</f>
        <v>0</v>
      </c>
      <c r="K4" s="3">
        <v>5</v>
      </c>
      <c r="L4" s="4" t="str">
        <f>IF(K4,K4&amp;"/"&amp;K$2,"-")</f>
        <v>5/20</v>
      </c>
      <c r="M4" s="1">
        <f>IF(K4,K$1*K$2/K4,0)</f>
        <v>5.2</v>
      </c>
      <c r="N4" s="3"/>
      <c r="O4" s="4" t="str">
        <f>IF(N4,N4&amp;"/"&amp;N$2,"-")</f>
        <v>-</v>
      </c>
      <c r="P4" s="1">
        <f>IF(N4,N$1*N$2/N4,0)</f>
        <v>0</v>
      </c>
      <c r="Q4" s="3">
        <v>2</v>
      </c>
      <c r="R4" s="4" t="str">
        <f>IF(Q4,Q4&amp;"/"&amp;Q$2,"-")</f>
        <v>2/10</v>
      </c>
      <c r="S4" s="1">
        <f>IF(Q4,Q$1*Q$2/Q4,0)</f>
        <v>5.5</v>
      </c>
      <c r="T4" s="3"/>
      <c r="U4" s="4" t="str">
        <f>IF(T4,T4&amp;"/"&amp;T$2,"-")</f>
        <v>-</v>
      </c>
      <c r="V4" s="1">
        <f>IF(T4,T$1*T$2/T4,0)</f>
        <v>0</v>
      </c>
      <c r="W4" s="3"/>
      <c r="X4" s="4" t="str">
        <f>IF(W4,W4&amp;"/"&amp;W$2,"-")</f>
        <v>-</v>
      </c>
      <c r="Y4" s="1">
        <f>IF(W4,W$1*W$2/W4,0)</f>
        <v>0</v>
      </c>
      <c r="Z4" s="3"/>
      <c r="AA4" s="4" t="str">
        <f>IF(Z4,Z4&amp;"/"&amp;Z$2,"-")</f>
        <v>-</v>
      </c>
      <c r="AB4" s="1">
        <f>IF(Z4,Z$1*Z$2/Z4,0)</f>
        <v>0</v>
      </c>
      <c r="AC4" s="3">
        <v>1</v>
      </c>
      <c r="AD4" s="4" t="str">
        <f>IF(AC4,AC4&amp;"/"&amp;AC$2,"-")</f>
        <v>1/7</v>
      </c>
      <c r="AE4" s="1">
        <f>IF(AC4,AC$1*AC$2/AC4,0)</f>
        <v>7.7000000000000011</v>
      </c>
      <c r="AF4" s="3"/>
      <c r="AG4" s="4" t="str">
        <f>IF(AF4,AF4&amp;"/"&amp;AF$2,"-")</f>
        <v>-</v>
      </c>
      <c r="AH4" s="1">
        <f>IF(AF4,AF$1*AF$2/AF4,0)</f>
        <v>0</v>
      </c>
      <c r="AI4" s="3"/>
      <c r="AJ4" s="4" t="str">
        <f>IF(AI4,AI4&amp;"/"&amp;AI$2,"-")</f>
        <v>-</v>
      </c>
      <c r="AK4" s="1">
        <f>IF(AI4,AI$1*AI$2/AI4,0)</f>
        <v>0</v>
      </c>
      <c r="AL4" s="3">
        <v>16</v>
      </c>
      <c r="AM4" s="4" t="str">
        <f>IF(AL4,AL4&amp;"/"&amp;AL$2,"-")</f>
        <v>16/52</v>
      </c>
      <c r="AN4" s="1">
        <f>IF(AL4,AL$1*AL$2/AL4,0)</f>
        <v>4.2250000000000005</v>
      </c>
      <c r="AO4" s="1">
        <f>SUM(D4,G4,J4,M4,P4,S4,V4,Y4,AB4,AE4,AH4,AK4,AN4)</f>
        <v>35.475000000000001</v>
      </c>
    </row>
    <row r="5" spans="1:41" x14ac:dyDescent="0.25">
      <c r="A5" s="5" t="s">
        <v>89</v>
      </c>
      <c r="B5" s="3">
        <v>8</v>
      </c>
      <c r="C5" s="11" t="str">
        <f>IF(B5,B5&amp;"/"&amp;B$2,"-")</f>
        <v>8/44</v>
      </c>
      <c r="D5" s="1">
        <f>IF(B5,B$1*'Jun H'!B$2/B5,0)</f>
        <v>7.35</v>
      </c>
      <c r="E5" s="3"/>
      <c r="F5" s="11" t="str">
        <f>IF(E5,E5&amp;"/"&amp;E$2,"-")</f>
        <v>-</v>
      </c>
      <c r="G5" s="1">
        <f>IF(E5,E$1*E$2/E5,0)</f>
        <v>0</v>
      </c>
      <c r="H5" s="3"/>
      <c r="I5" s="4" t="str">
        <f>IF(H5,H5&amp;"/"&amp;H$2,"-")</f>
        <v>-</v>
      </c>
      <c r="J5" s="1">
        <f>IF(H5,H$1*H$2/H5,0)</f>
        <v>0</v>
      </c>
      <c r="K5" s="3">
        <v>11</v>
      </c>
      <c r="L5" s="4" t="str">
        <f>IF(K5,K5&amp;"/"&amp;K$2,"-")</f>
        <v>11/20</v>
      </c>
      <c r="M5" s="1">
        <f>IF(K5,K$1*K$2/K5,0)</f>
        <v>2.3636363636363638</v>
      </c>
      <c r="N5" s="3">
        <v>33</v>
      </c>
      <c r="O5" s="4" t="str">
        <f>IF(N5,N5&amp;"/"&amp;N$2,"-")</f>
        <v>33/51</v>
      </c>
      <c r="P5" s="1">
        <f>IF(N5,N$1*N$2/N5,0)</f>
        <v>1.8545454545454545</v>
      </c>
      <c r="Q5" s="3"/>
      <c r="R5" s="4" t="str">
        <f>IF(Q5,Q5&amp;"/"&amp;Q$2,"-")</f>
        <v>-</v>
      </c>
      <c r="S5" s="1">
        <f>IF(Q5,Q$1*Q$2/Q5,0)</f>
        <v>0</v>
      </c>
      <c r="T5" s="3"/>
      <c r="U5" s="4" t="str">
        <f>IF(T5,T5&amp;"/"&amp;T$2,"-")</f>
        <v>-</v>
      </c>
      <c r="V5" s="1">
        <f>IF(T5,T$1*T$2/T5,0)</f>
        <v>0</v>
      </c>
      <c r="W5" s="3"/>
      <c r="X5" s="4" t="str">
        <f>IF(W5,W5&amp;"/"&amp;W$2,"-")</f>
        <v>-</v>
      </c>
      <c r="Y5" s="1">
        <f>IF(W5,W$1*W$2/W5,0)</f>
        <v>0</v>
      </c>
      <c r="Z5" s="3"/>
      <c r="AA5" s="4" t="str">
        <f>IF(Z5,Z5&amp;"/"&amp;Z$2,"-")</f>
        <v>-</v>
      </c>
      <c r="AB5" s="1">
        <f>IF(Z5,Z$1*Z$2/Z5,0)</f>
        <v>0</v>
      </c>
      <c r="AC5" s="3"/>
      <c r="AD5" s="4" t="str">
        <f>IF(AC5,AC5&amp;"/"&amp;AC$2,"-")</f>
        <v>-</v>
      </c>
      <c r="AE5" s="1">
        <f>IF(AC5,AC$1*AC$2/AC5,0)</f>
        <v>0</v>
      </c>
      <c r="AF5" s="3"/>
      <c r="AG5" s="4" t="str">
        <f>IF(AF5,AF5&amp;"/"&amp;AF$2,"-")</f>
        <v>-</v>
      </c>
      <c r="AH5" s="1">
        <f>IF(AF5,AF$1*AF$2/AF5,0)</f>
        <v>0</v>
      </c>
      <c r="AI5" s="3"/>
      <c r="AJ5" s="4" t="str">
        <f>IF(AI5,AI5&amp;"/"&amp;AI$2,"-")</f>
        <v>-</v>
      </c>
      <c r="AK5" s="1">
        <f>IF(AI5,AI$1*AI$2/AI5,0)</f>
        <v>0</v>
      </c>
      <c r="AL5" s="3"/>
      <c r="AM5" s="4" t="str">
        <f>IF(AL5,AL5&amp;"/"&amp;AL$2,"-")</f>
        <v>-</v>
      </c>
      <c r="AN5" s="1">
        <f>IF(AL5,AL$1*AL$2/AL5,0)</f>
        <v>0</v>
      </c>
      <c r="AO5" s="1">
        <f>SUM(D5,G5,J5,M5,P5,S5,V5,Y5,AB5,AE5,AH5,AK5,AN5)</f>
        <v>11.568181818181817</v>
      </c>
    </row>
    <row r="6" spans="1:41" x14ac:dyDescent="0.25">
      <c r="A6" s="5" t="s">
        <v>85</v>
      </c>
      <c r="B6" s="3">
        <v>21</v>
      </c>
      <c r="C6" s="4" t="str">
        <f>IF(B6,B6&amp;"/"&amp;'Jun H'!B$2,"-")</f>
        <v>21/49</v>
      </c>
      <c r="D6" s="1">
        <f>IF(B6,B$1*'Jun H'!B$2/B6,0)</f>
        <v>2.8</v>
      </c>
      <c r="E6" s="3">
        <v>1</v>
      </c>
      <c r="F6" s="4" t="str">
        <f>IF(E6,E6&amp;"/"&amp;E$2,"-")</f>
        <v>1/15</v>
      </c>
      <c r="G6" s="1">
        <f>IF(E6,E$1*E$2/E6,0)</f>
        <v>16.5</v>
      </c>
      <c r="H6" s="3"/>
      <c r="I6" s="3" t="str">
        <f>IF(H6,H6&amp;"/"&amp;H$2,"-")</f>
        <v>-</v>
      </c>
      <c r="J6" s="1">
        <f>IF(H6,H$1*H$2/H6,0)</f>
        <v>0</v>
      </c>
      <c r="K6" s="3">
        <v>2</v>
      </c>
      <c r="L6" s="3" t="str">
        <f>IF(K6,K6&amp;"/"&amp;K$2,"-")</f>
        <v>2/20</v>
      </c>
      <c r="M6" s="1">
        <f>IF(K6,K$1*K$2/K6,0)</f>
        <v>13</v>
      </c>
      <c r="N6" s="3"/>
      <c r="O6" s="3" t="str">
        <f>IF(N6,N6&amp;"/"&amp;N$2,"-")</f>
        <v>-</v>
      </c>
      <c r="P6" s="1">
        <f>IF(N6,N$1*N$2/N6,0)</f>
        <v>0</v>
      </c>
      <c r="Q6" s="3"/>
      <c r="R6" s="3" t="str">
        <f>IF(Q6,Q6&amp;"/"&amp;Q$2,"-")</f>
        <v>-</v>
      </c>
      <c r="S6" s="1">
        <f>IF(Q6,Q$1*Q$2/Q6,0)</f>
        <v>0</v>
      </c>
      <c r="T6" s="3"/>
      <c r="U6" s="3" t="str">
        <f>IF(T6,T6&amp;"/"&amp;T$2,"-")</f>
        <v>-</v>
      </c>
      <c r="V6" s="1">
        <f>IF(T6,T$1*T$2/T6,0)</f>
        <v>0</v>
      </c>
      <c r="W6" s="3"/>
      <c r="X6" s="3" t="str">
        <f>IF(W6,W6&amp;"/"&amp;W$2,"-")</f>
        <v>-</v>
      </c>
      <c r="Y6" s="1">
        <f>IF(W6,W$1*W$2/W6,0)</f>
        <v>0</v>
      </c>
      <c r="Z6" s="3"/>
      <c r="AA6" s="3" t="str">
        <f>IF(Z6,Z6&amp;"/"&amp;Z$2,"-")</f>
        <v>-</v>
      </c>
      <c r="AB6" s="1">
        <f>IF(Z6,Z$1*Z$2/Z6,0)</f>
        <v>0</v>
      </c>
      <c r="AC6" s="3"/>
      <c r="AD6" s="3" t="str">
        <f>IF(AC6,AC6&amp;"/"&amp;AC$2,"-")</f>
        <v>-</v>
      </c>
      <c r="AE6" s="1">
        <f>IF(AC6,AC$1*AC$2/AC6,0)</f>
        <v>0</v>
      </c>
      <c r="AF6" s="3"/>
      <c r="AG6" s="3" t="str">
        <f>IF(AF6,AF6&amp;"/"&amp;AF$2,"-")</f>
        <v>-</v>
      </c>
      <c r="AH6" s="1">
        <f>IF(AF6,AF$1*AF$2/AF6,0)</f>
        <v>0</v>
      </c>
      <c r="AI6" s="3"/>
      <c r="AJ6" s="3" t="str">
        <f>IF(AI6,AI6&amp;"/"&amp;AI$2,"-")</f>
        <v>-</v>
      </c>
      <c r="AK6" s="1">
        <f>IF(AI6,AI$1*AI$2/AI6,0)</f>
        <v>0</v>
      </c>
      <c r="AL6" s="3"/>
      <c r="AM6" s="3" t="str">
        <f>IF(AL6,AL6&amp;"/"&amp;AL$2,"-")</f>
        <v>-</v>
      </c>
      <c r="AN6" s="1">
        <f>IF(AL6,AL$1*AL$2/AL6,0)</f>
        <v>0</v>
      </c>
      <c r="AO6" s="1">
        <f>SUM(D6,G6,J6,M6,P6,S6,V6,Y6,AB6,AE6,AH6,AK6,AN6)</f>
        <v>32.299999999999997</v>
      </c>
    </row>
    <row r="7" spans="1:41" x14ac:dyDescent="0.25">
      <c r="A7" s="5" t="s">
        <v>90</v>
      </c>
      <c r="B7" s="3"/>
      <c r="C7" s="11" t="str">
        <f>IF(B7,B7&amp;"/"&amp;B$2,"-")</f>
        <v>-</v>
      </c>
      <c r="D7" s="1">
        <f>IF(B7,B$1*'Jun H'!B$2/B7,0)</f>
        <v>0</v>
      </c>
      <c r="E7" s="3"/>
      <c r="F7" s="11" t="str">
        <f>IF(E7,E7&amp;"/"&amp;E$2,"-")</f>
        <v>-</v>
      </c>
      <c r="G7" s="1">
        <f>IF(E7,E$1*E$2/E7,0)</f>
        <v>0</v>
      </c>
      <c r="H7" s="3"/>
      <c r="I7" s="4" t="str">
        <f>IF(H7,H7&amp;"/"&amp;H$2,"-")</f>
        <v>-</v>
      </c>
      <c r="J7" s="1">
        <f>IF(H7,H$1*H$2/H7,0)</f>
        <v>0</v>
      </c>
      <c r="K7" s="3">
        <v>17</v>
      </c>
      <c r="L7" s="4" t="str">
        <f>IF(K7,K7&amp;"/"&amp;K$2,"-")</f>
        <v>17/20</v>
      </c>
      <c r="M7" s="1">
        <f>IF(K7,K$1*K$2/K7,0)</f>
        <v>1.5294117647058822</v>
      </c>
      <c r="N7" s="3"/>
      <c r="O7" s="4" t="str">
        <f>IF(N7,N7&amp;"/"&amp;N$2,"-")</f>
        <v>-</v>
      </c>
      <c r="P7" s="1">
        <f>IF(N7,N$1*N$2/N7,0)</f>
        <v>0</v>
      </c>
      <c r="Q7" s="3"/>
      <c r="R7" s="4" t="str">
        <f>IF(Q7,Q7&amp;"/"&amp;Q$2,"-")</f>
        <v>-</v>
      </c>
      <c r="S7" s="1">
        <f>IF(Q7,Q$1*Q$2/Q7,0)</f>
        <v>0</v>
      </c>
      <c r="T7" s="3"/>
      <c r="U7" s="4" t="str">
        <f>IF(T7,T7&amp;"/"&amp;T$2,"-")</f>
        <v>-</v>
      </c>
      <c r="V7" s="1">
        <f>IF(T7,T$1*T$2/T7,0)</f>
        <v>0</v>
      </c>
      <c r="W7" s="3"/>
      <c r="X7" s="4" t="str">
        <f>IF(W7,W7&amp;"/"&amp;W$2,"-")</f>
        <v>-</v>
      </c>
      <c r="Y7" s="1">
        <f>IF(W7,W$1*W$2/W7,0)</f>
        <v>0</v>
      </c>
      <c r="Z7" s="3"/>
      <c r="AA7" s="4" t="str">
        <f>IF(Z7,Z7&amp;"/"&amp;Z$2,"-")</f>
        <v>-</v>
      </c>
      <c r="AB7" s="1">
        <f>IF(Z7,Z$1*Z$2/Z7,0)</f>
        <v>0</v>
      </c>
      <c r="AC7" s="3"/>
      <c r="AD7" s="4" t="str">
        <f>IF(AC7,AC7&amp;"/"&amp;AC$2,"-")</f>
        <v>-</v>
      </c>
      <c r="AE7" s="1">
        <f>IF(AC7,AC$1*AC$2/AC7,0)</f>
        <v>0</v>
      </c>
      <c r="AF7" s="3"/>
      <c r="AG7" s="4" t="str">
        <f>IF(AF7,AF7&amp;"/"&amp;AF$2,"-")</f>
        <v>-</v>
      </c>
      <c r="AH7" s="1">
        <f>IF(AF7,AF$1*AF$2/AF7,0)</f>
        <v>0</v>
      </c>
      <c r="AI7" s="3"/>
      <c r="AJ7" s="4" t="str">
        <f>IF(AI7,AI7&amp;"/"&amp;AI$2,"-")</f>
        <v>-</v>
      </c>
      <c r="AK7" s="1">
        <f>IF(AI7,AI$1*AI$2/AI7,0)</f>
        <v>0</v>
      </c>
      <c r="AL7" s="3"/>
      <c r="AM7" s="4" t="str">
        <f>IF(AL7,AL7&amp;"/"&amp;AL$2,"-")</f>
        <v>-</v>
      </c>
      <c r="AN7" s="1">
        <f>IF(AL7,AL$1*AL$2/AL7,0)</f>
        <v>0</v>
      </c>
      <c r="AO7" s="1">
        <f>SUM(D7,G7,J7,M7,P7,S7,V7,Y7,AB7,AE7,AH7,AK7,AN7)</f>
        <v>1.5294117647058822</v>
      </c>
    </row>
    <row r="8" spans="1:41" x14ac:dyDescent="0.25">
      <c r="A8" s="5" t="s">
        <v>86</v>
      </c>
      <c r="B8" s="3">
        <v>8</v>
      </c>
      <c r="C8" s="4" t="str">
        <f>IF(B8,B8&amp;"/"&amp;B$2,"-")</f>
        <v>8/44</v>
      </c>
      <c r="D8" s="1">
        <f>IF(B8,B$1*'Jun H'!B$2/B8,0)</f>
        <v>7.35</v>
      </c>
      <c r="E8" s="3"/>
      <c r="F8" s="4" t="str">
        <f>IF(E8,E8&amp;"/"&amp;E$2,"-")</f>
        <v>-</v>
      </c>
      <c r="G8" s="1">
        <f>IF(E8,E$1*E$2/E8,0)</f>
        <v>0</v>
      </c>
      <c r="H8" s="3"/>
      <c r="I8" s="4" t="str">
        <f>IF(H8,H8&amp;"/"&amp;H$2,"-")</f>
        <v>-</v>
      </c>
      <c r="J8" s="1">
        <f>IF(H8,H$1*H$2/H8,0)</f>
        <v>0</v>
      </c>
      <c r="K8" s="3">
        <v>4</v>
      </c>
      <c r="L8" s="4" t="str">
        <f>IF(K8,K8&amp;"/"&amp;K$2,"-")</f>
        <v>4/20</v>
      </c>
      <c r="M8" s="1">
        <f>IF(K8,K$1*K$2/K8,0)</f>
        <v>6.5</v>
      </c>
      <c r="N8" s="3"/>
      <c r="O8" s="4" t="str">
        <f>IF(N8,N8&amp;"/"&amp;N$2,"-")</f>
        <v>-</v>
      </c>
      <c r="P8" s="1">
        <f>IF(N8,N$1*N$2/N8,0)</f>
        <v>0</v>
      </c>
      <c r="Q8" s="3"/>
      <c r="R8" s="4" t="str">
        <f>IF(Q8,Q8&amp;"/"&amp;Q$2,"-")</f>
        <v>-</v>
      </c>
      <c r="S8" s="1">
        <f>IF(Q8,Q$1*Q$2/Q8,0)</f>
        <v>0</v>
      </c>
      <c r="T8" s="3"/>
      <c r="U8" s="4" t="str">
        <f>IF(T8,T8&amp;"/"&amp;T$2,"-")</f>
        <v>-</v>
      </c>
      <c r="V8" s="1">
        <f>IF(T8,T$1*T$2/T8,0)</f>
        <v>0</v>
      </c>
      <c r="W8" s="3">
        <v>34</v>
      </c>
      <c r="X8" s="4" t="str">
        <f>IF(W8,W8&amp;"/"&amp;W$2,"-")</f>
        <v>34/59</v>
      </c>
      <c r="Y8" s="1">
        <f>IF(W8,W$1*W$2/W8,0)</f>
        <v>2.1691176470588234</v>
      </c>
      <c r="Z8" s="3">
        <v>2</v>
      </c>
      <c r="AA8" s="4" t="str">
        <f>IF(Z8,Z8&amp;"/"&amp;Z$2,"-")</f>
        <v>2/11</v>
      </c>
      <c r="AB8" s="1">
        <f>IF(Z8,Z$1*Z$2/Z8,0)</f>
        <v>5.5</v>
      </c>
      <c r="AC8" s="3"/>
      <c r="AD8" s="4" t="str">
        <f>IF(AC8,AC8&amp;"/"&amp;AC$2,"-")</f>
        <v>-</v>
      </c>
      <c r="AE8" s="1">
        <f>IF(AC8,AC$1*AC$2/AC8,0)</f>
        <v>0</v>
      </c>
      <c r="AF8" s="3"/>
      <c r="AG8" s="4" t="str">
        <f>IF(AF8,AF8&amp;"/"&amp;AF$2,"-")</f>
        <v>-</v>
      </c>
      <c r="AH8" s="1">
        <f>IF(AF8,AF$1*AF$2/AF8,0)</f>
        <v>0</v>
      </c>
      <c r="AI8" s="3"/>
      <c r="AJ8" s="4" t="str">
        <f>IF(AI8,AI8&amp;"/"&amp;AI$2,"-")</f>
        <v>-</v>
      </c>
      <c r="AK8" s="1">
        <f>IF(AI8,AI$1*AI$2/AI8,0)</f>
        <v>0</v>
      </c>
      <c r="AL8" s="3"/>
      <c r="AM8" s="4" t="str">
        <f>IF(AL8,AL8&amp;"/"&amp;AL$2,"-")</f>
        <v>-</v>
      </c>
      <c r="AN8" s="1">
        <f>IF(AL8,AL$1*AL$2/AL8,0)</f>
        <v>0</v>
      </c>
      <c r="AO8" s="1">
        <f>SUM(D8,G8,J8,M8,P8,S8,V8,Y8,AB8,AE8,AH8,AK8,AN8)</f>
        <v>21.519117647058824</v>
      </c>
    </row>
    <row r="9" spans="1:41" x14ac:dyDescent="0.25">
      <c r="A9" s="5" t="s">
        <v>88</v>
      </c>
      <c r="B9" s="3"/>
      <c r="C9" s="11" t="str">
        <f>IF(B9,B9&amp;"/"&amp;B$2,"-")</f>
        <v>-</v>
      </c>
      <c r="D9" s="1">
        <f>IF(B9,B$1*'Jun H'!B$2/B9,0)</f>
        <v>0</v>
      </c>
      <c r="E9" s="3"/>
      <c r="F9" s="11" t="str">
        <f>IF(E9,E9&amp;"/"&amp;E$2,"-")</f>
        <v>-</v>
      </c>
      <c r="G9" s="1">
        <f>IF(E9,E$1*E$2/E9,0)</f>
        <v>0</v>
      </c>
      <c r="H9" s="3">
        <v>38</v>
      </c>
      <c r="I9" s="4" t="str">
        <f>IF(H9,H9&amp;"/"&amp;H$2,"-")</f>
        <v>38/41</v>
      </c>
      <c r="J9" s="1">
        <f>IF(H9,H$1*H$2/H9,0)</f>
        <v>1.294736842105263</v>
      </c>
      <c r="K9" s="3">
        <v>7</v>
      </c>
      <c r="L9" s="4" t="str">
        <f>IF(K9,K9&amp;"/"&amp;K$2,"-")</f>
        <v>7/20</v>
      </c>
      <c r="M9" s="1">
        <f>IF(K9,K$1*K$2/K9,0)</f>
        <v>3.7142857142857144</v>
      </c>
      <c r="N9" s="3"/>
      <c r="O9" s="4" t="str">
        <f>IF(N9,N9&amp;"/"&amp;N$2,"-")</f>
        <v>-</v>
      </c>
      <c r="P9" s="1">
        <f>IF(N9,N$1*N$2/N9,0)</f>
        <v>0</v>
      </c>
      <c r="Q9" s="3">
        <v>4</v>
      </c>
      <c r="R9" s="4" t="str">
        <f>IF(Q9,Q9&amp;"/"&amp;Q$2,"-")</f>
        <v>4/10</v>
      </c>
      <c r="S9" s="1">
        <f>IF(Q9,Q$1*Q$2/Q9,0)</f>
        <v>2.75</v>
      </c>
      <c r="T9" s="3">
        <v>5</v>
      </c>
      <c r="U9" s="4" t="str">
        <f>IF(T9,T9&amp;"/"&amp;T$2,"-")</f>
        <v>5/18</v>
      </c>
      <c r="V9" s="1">
        <f>IF(T9,T$1*T$2/T9,0)</f>
        <v>3.6</v>
      </c>
      <c r="W9" s="3"/>
      <c r="X9" s="4" t="str">
        <f>IF(W9,W9&amp;"/"&amp;W$2,"-")</f>
        <v>-</v>
      </c>
      <c r="Y9" s="1">
        <f>IF(W9,W$1*W$2/W9,0)</f>
        <v>0</v>
      </c>
      <c r="Z9" s="3">
        <v>7</v>
      </c>
      <c r="AA9" s="4" t="str">
        <f>IF(Z9,Z9&amp;"/"&amp;Z$2,"-")</f>
        <v>7/11</v>
      </c>
      <c r="AB9" s="1">
        <f>IF(Z9,Z$1*Z$2/Z9,0)</f>
        <v>1.5714285714285714</v>
      </c>
      <c r="AC9" s="3">
        <v>3</v>
      </c>
      <c r="AD9" s="4" t="str">
        <f>IF(AC9,AC9&amp;"/"&amp;AC$2,"-")</f>
        <v>3/7</v>
      </c>
      <c r="AE9" s="1">
        <f>IF(AC9,AC$1*AC$2/AC9,0)</f>
        <v>2.5666666666666669</v>
      </c>
      <c r="AF9" s="3"/>
      <c r="AG9" s="4" t="str">
        <f>IF(AF9,AF9&amp;"/"&amp;AF$2,"-")</f>
        <v>-</v>
      </c>
      <c r="AH9" s="1">
        <f>IF(AF9,AF$1*AF$2/AF9,0)</f>
        <v>0</v>
      </c>
      <c r="AI9" s="3"/>
      <c r="AJ9" s="4" t="str">
        <f>IF(AI9,AI9&amp;"/"&amp;AI$2,"-")</f>
        <v>-</v>
      </c>
      <c r="AK9" s="1">
        <f>IF(AI9,AI$1*AI$2/AI9,0)</f>
        <v>0</v>
      </c>
      <c r="AL9" s="3">
        <v>35</v>
      </c>
      <c r="AM9" s="4" t="str">
        <f>IF(AL9,AL9&amp;"/"&amp;AL$2,"-")</f>
        <v>35/52</v>
      </c>
      <c r="AN9" s="1">
        <f>IF(AL9,AL$1*AL$2/AL9,0)</f>
        <v>1.9314285714285717</v>
      </c>
      <c r="AO9" s="1">
        <f>SUM(D9,G9,J9,M9,P9,S9,V9,Y9,AB9,AE9,AH9,AK9,AN9)</f>
        <v>17.428546365914787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87F312-86F2-46F3-A1DF-B0C4C6836225}">
  <sheetPr codeName="Feuil7"/>
  <dimension ref="A1:AO6"/>
  <sheetViews>
    <sheetView showGridLines="0" showRowColHeaders="0" topLeftCell="A3" workbookViewId="0">
      <selection activeCell="A3" sqref="A3"/>
    </sheetView>
  </sheetViews>
  <sheetFormatPr baseColWidth="10" defaultColWidth="20.7109375" defaultRowHeight="15" x14ac:dyDescent="0.25"/>
  <cols>
    <col min="1" max="1" width="30.7109375" style="6" customWidth="1"/>
    <col min="2" max="2" width="20.7109375" style="8" hidden="1" customWidth="1"/>
    <col min="3" max="4" width="20.7109375" style="8" customWidth="1"/>
    <col min="5" max="5" width="20.7109375" style="8" hidden="1" customWidth="1"/>
    <col min="6" max="7" width="20.7109375" style="8" customWidth="1"/>
    <col min="8" max="8" width="20.7109375" style="8" hidden="1" customWidth="1"/>
    <col min="9" max="10" width="20.7109375" style="8" customWidth="1"/>
    <col min="11" max="11" width="20.7109375" style="8" hidden="1" customWidth="1"/>
    <col min="12" max="13" width="20.7109375" style="8" customWidth="1"/>
    <col min="14" max="14" width="20.7109375" style="8" hidden="1" customWidth="1"/>
    <col min="15" max="16" width="20.7109375" style="8" customWidth="1"/>
    <col min="17" max="17" width="20.7109375" style="8" hidden="1" customWidth="1"/>
    <col min="18" max="19" width="20.7109375" style="8" customWidth="1"/>
    <col min="20" max="20" width="20.7109375" style="8" hidden="1" customWidth="1"/>
    <col min="21" max="22" width="20.7109375" style="8" customWidth="1"/>
    <col min="23" max="23" width="20.7109375" style="8" hidden="1" customWidth="1"/>
    <col min="24" max="25" width="20.7109375" style="8" customWidth="1"/>
    <col min="26" max="26" width="20.7109375" style="8" hidden="1" customWidth="1"/>
    <col min="27" max="28" width="20.7109375" style="8" customWidth="1"/>
    <col min="29" max="29" width="20.7109375" style="8" hidden="1" customWidth="1"/>
    <col min="30" max="31" width="20.7109375" style="8" customWidth="1"/>
    <col min="32" max="32" width="20.7109375" style="8" hidden="1" customWidth="1"/>
    <col min="33" max="34" width="20.7109375" style="8" customWidth="1"/>
    <col min="35" max="38" width="20.7109375" style="8" hidden="1" customWidth="1"/>
    <col min="39" max="40" width="20.7109375" style="8" customWidth="1"/>
    <col min="41" max="16384" width="20.7109375" style="8"/>
  </cols>
  <sheetData>
    <row r="1" spans="1:41" ht="15" hidden="1" customHeight="1" x14ac:dyDescent="0.25">
      <c r="A1" s="6" t="s">
        <v>1</v>
      </c>
      <c r="B1" s="1">
        <v>1.2</v>
      </c>
      <c r="E1" s="1">
        <v>1.1000000000000001</v>
      </c>
      <c r="F1" s="1"/>
      <c r="H1" s="1">
        <v>1.2</v>
      </c>
      <c r="I1" s="1"/>
      <c r="K1" s="1">
        <v>1.3</v>
      </c>
      <c r="L1" s="1"/>
      <c r="N1" s="1">
        <v>1.2</v>
      </c>
      <c r="O1" s="1"/>
      <c r="Q1" s="1">
        <v>1.1000000000000001</v>
      </c>
      <c r="R1" s="1"/>
      <c r="T1" s="1">
        <v>1</v>
      </c>
      <c r="U1" s="1"/>
      <c r="W1" s="1">
        <v>1.25</v>
      </c>
      <c r="X1" s="1"/>
      <c r="Z1" s="1">
        <v>1</v>
      </c>
      <c r="AA1" s="1"/>
      <c r="AC1" s="1">
        <v>1.1000000000000001</v>
      </c>
      <c r="AD1" s="1"/>
      <c r="AF1" s="1">
        <v>1.2</v>
      </c>
      <c r="AG1" s="1"/>
      <c r="AI1" s="1">
        <v>1</v>
      </c>
      <c r="AJ1" s="1"/>
      <c r="AL1" s="1">
        <v>1.3</v>
      </c>
      <c r="AM1" s="1"/>
    </row>
    <row r="2" spans="1:41" ht="15" hidden="1" customHeight="1" x14ac:dyDescent="0.25">
      <c r="A2" s="6" t="s">
        <v>2</v>
      </c>
      <c r="B2" s="3">
        <v>26</v>
      </c>
      <c r="E2" s="3">
        <v>5</v>
      </c>
      <c r="H2" s="3">
        <v>22</v>
      </c>
      <c r="K2" s="3">
        <v>2</v>
      </c>
      <c r="N2" s="3">
        <v>26</v>
      </c>
      <c r="Q2" s="3">
        <v>0</v>
      </c>
      <c r="T2" s="3">
        <v>7</v>
      </c>
      <c r="W2" s="3">
        <v>16</v>
      </c>
      <c r="Z2" s="3">
        <v>2</v>
      </c>
      <c r="AC2" s="3">
        <v>2</v>
      </c>
      <c r="AF2" s="3">
        <v>31</v>
      </c>
      <c r="AI2" s="3"/>
      <c r="AL2" s="3"/>
    </row>
    <row r="3" spans="1:41" x14ac:dyDescent="0.25">
      <c r="A3" s="8" t="s">
        <v>0</v>
      </c>
      <c r="B3" s="8" t="s">
        <v>6</v>
      </c>
      <c r="C3" s="8" t="s">
        <v>19</v>
      </c>
      <c r="D3" s="8" t="s">
        <v>20</v>
      </c>
      <c r="E3" s="8" t="s">
        <v>7</v>
      </c>
      <c r="F3" s="8" t="s">
        <v>21</v>
      </c>
      <c r="G3" s="8" t="s">
        <v>25</v>
      </c>
      <c r="H3" s="8" t="s">
        <v>8</v>
      </c>
      <c r="I3" s="8" t="s">
        <v>22</v>
      </c>
      <c r="J3" s="8" t="s">
        <v>24</v>
      </c>
      <c r="K3" s="8" t="s">
        <v>9</v>
      </c>
      <c r="L3" s="8" t="s">
        <v>23</v>
      </c>
      <c r="M3" s="8" t="s">
        <v>26</v>
      </c>
      <c r="N3" s="8" t="s">
        <v>10</v>
      </c>
      <c r="O3" s="8" t="s">
        <v>27</v>
      </c>
      <c r="P3" s="8" t="s">
        <v>28</v>
      </c>
      <c r="Q3" s="8" t="s">
        <v>11</v>
      </c>
      <c r="R3" s="8" t="s">
        <v>30</v>
      </c>
      <c r="S3" s="8" t="s">
        <v>29</v>
      </c>
      <c r="T3" s="8" t="s">
        <v>12</v>
      </c>
      <c r="U3" s="8" t="s">
        <v>31</v>
      </c>
      <c r="V3" s="8" t="s">
        <v>32</v>
      </c>
      <c r="W3" s="8" t="s">
        <v>13</v>
      </c>
      <c r="X3" s="8" t="s">
        <v>33</v>
      </c>
      <c r="Y3" s="8" t="s">
        <v>34</v>
      </c>
      <c r="Z3" s="8" t="s">
        <v>14</v>
      </c>
      <c r="AA3" s="8" t="s">
        <v>35</v>
      </c>
      <c r="AB3" s="8" t="s">
        <v>36</v>
      </c>
      <c r="AC3" s="8" t="s">
        <v>15</v>
      </c>
      <c r="AD3" s="8" t="s">
        <v>37</v>
      </c>
      <c r="AE3" s="8" t="s">
        <v>38</v>
      </c>
      <c r="AF3" s="8" t="s">
        <v>16</v>
      </c>
      <c r="AG3" s="8" t="s">
        <v>39</v>
      </c>
      <c r="AH3" s="8" t="s">
        <v>40</v>
      </c>
      <c r="AI3" s="8" t="s">
        <v>17</v>
      </c>
      <c r="AJ3" s="8" t="s">
        <v>41</v>
      </c>
      <c r="AK3" s="8" t="s">
        <v>42</v>
      </c>
      <c r="AL3" s="8" t="s">
        <v>18</v>
      </c>
      <c r="AM3" s="8" t="s">
        <v>43</v>
      </c>
      <c r="AN3" s="8" t="s">
        <v>44</v>
      </c>
      <c r="AO3" s="8" t="s">
        <v>5</v>
      </c>
    </row>
    <row r="4" spans="1:41" x14ac:dyDescent="0.25">
      <c r="A4" s="5" t="s">
        <v>91</v>
      </c>
      <c r="B4" s="3">
        <v>10</v>
      </c>
      <c r="C4" s="4" t="str">
        <f>IF(B4,B4&amp;"/"&amp;B$2,"-")</f>
        <v>10/26</v>
      </c>
      <c r="D4" s="1">
        <f>IF(B4,B$1*B$2/B4,0)</f>
        <v>3.12</v>
      </c>
      <c r="E4" s="3"/>
      <c r="F4" s="4" t="str">
        <f>IF(E4,E4&amp;"/"&amp;E$2,"-")</f>
        <v>-</v>
      </c>
      <c r="G4" s="1">
        <f>IF(E4,E$1*E$2/E4,0)</f>
        <v>0</v>
      </c>
      <c r="H4" s="3"/>
      <c r="I4" s="4" t="str">
        <f>IF(H4,H4&amp;"/"&amp;H$2,"-")</f>
        <v>-</v>
      </c>
      <c r="J4" s="1">
        <f>IF(H4,H$1*H$2/H4,0)</f>
        <v>0</v>
      </c>
      <c r="K4" s="3"/>
      <c r="L4" s="4" t="str">
        <f>IF(K4,K4&amp;"/"&amp;K$2,"-")</f>
        <v>-</v>
      </c>
      <c r="M4" s="1">
        <f>IF(K4,K$1*K$2/K4,0)</f>
        <v>0</v>
      </c>
      <c r="N4" s="3"/>
      <c r="O4" s="4" t="str">
        <f>IF(N4,N4&amp;"/"&amp;N$2,"-")</f>
        <v>-</v>
      </c>
      <c r="P4" s="1">
        <f>IF(N4,N$1*N$2/N4,0)</f>
        <v>0</v>
      </c>
      <c r="Q4" s="3"/>
      <c r="R4" s="4" t="str">
        <f>IF(Q4,Q4&amp;"/"&amp;Q$2,"-")</f>
        <v>-</v>
      </c>
      <c r="S4" s="1">
        <f>IF(Q4,Q$1*Q$2/Q4,0)</f>
        <v>0</v>
      </c>
      <c r="T4" s="3"/>
      <c r="U4" s="4" t="str">
        <f>IF(T4,T4&amp;"/"&amp;T$2,"-")</f>
        <v>-</v>
      </c>
      <c r="V4" s="1">
        <f>IF(T4,T$1*T$2/T4,0)</f>
        <v>0</v>
      </c>
      <c r="W4" s="3"/>
      <c r="X4" s="4" t="str">
        <f>IF(W4,W4&amp;"/"&amp;W$2,"-")</f>
        <v>-</v>
      </c>
      <c r="Y4" s="1">
        <f>IF(W4,W$1*W$2/W4,0)</f>
        <v>0</v>
      </c>
      <c r="Z4" s="3"/>
      <c r="AA4" s="4" t="str">
        <f>IF(Z4,Z4&amp;"/"&amp;Z$2,"-")</f>
        <v>-</v>
      </c>
      <c r="AB4" s="1">
        <f>IF(Z4,Z$1*Z$2/Z4,0)</f>
        <v>0</v>
      </c>
      <c r="AC4" s="3"/>
      <c r="AD4" s="4" t="str">
        <f>IF(AC4,AC4&amp;"/"&amp;AC$2,"-")</f>
        <v>-</v>
      </c>
      <c r="AE4" s="1">
        <f>IF(AC4,AC$1*AC$2/AC4,0)</f>
        <v>0</v>
      </c>
      <c r="AF4" s="3"/>
      <c r="AG4" s="4" t="str">
        <f>IF(AF4,AF4&amp;"/"&amp;AF$2,"-")</f>
        <v>-</v>
      </c>
      <c r="AH4" s="1">
        <f>IF(AF4,AF$1*AF$2/AF4,0)</f>
        <v>0</v>
      </c>
      <c r="AI4" s="3"/>
      <c r="AJ4" s="4" t="str">
        <f>IF(AI4,AI4&amp;"/"&amp;AI$2,"-")</f>
        <v>-</v>
      </c>
      <c r="AK4" s="1">
        <f>IF(AI4,AI$1*AI$2/AI4,0)</f>
        <v>0</v>
      </c>
      <c r="AL4" s="3"/>
      <c r="AM4" s="4" t="str">
        <f>IF(AL4,AL4&amp;"/"&amp;AL$2,"-")</f>
        <v>-</v>
      </c>
      <c r="AN4" s="1">
        <f>IF(AL4,AL$1*AL$2/AL4,0)</f>
        <v>0</v>
      </c>
      <c r="AO4" s="1">
        <f>SUM(D4,G4,J4,M4,P4,S4,V4,Y4,AB4,AE4,AH4,AK4,AN4)</f>
        <v>3.12</v>
      </c>
    </row>
    <row r="5" spans="1:41" x14ac:dyDescent="0.25">
      <c r="A5" s="5" t="s">
        <v>92</v>
      </c>
      <c r="B5" s="3">
        <v>10</v>
      </c>
      <c r="C5" s="4" t="str">
        <f>IF(B5,B5&amp;"/"&amp;B$2,"-")</f>
        <v>10/26</v>
      </c>
      <c r="D5" s="1">
        <f>IF(B5,B$1*B$2/B5,0)</f>
        <v>3.12</v>
      </c>
      <c r="E5" s="3"/>
      <c r="F5" s="4" t="str">
        <f>IF(E5,E5&amp;"/"&amp;E$2,"-")</f>
        <v>-</v>
      </c>
      <c r="G5" s="1">
        <f>IF(E5,E$1*E$2/E5,0)</f>
        <v>0</v>
      </c>
      <c r="H5" s="3"/>
      <c r="I5" s="3" t="str">
        <f>IF(H5,H5&amp;"/"&amp;H$2,"-")</f>
        <v>-</v>
      </c>
      <c r="J5" s="1">
        <f>IF(H5,H$1*H$2/H5,0)</f>
        <v>0</v>
      </c>
      <c r="K5" s="3"/>
      <c r="L5" s="3" t="str">
        <f>IF(K5,K5&amp;"/"&amp;K$2,"-")</f>
        <v>-</v>
      </c>
      <c r="M5" s="1">
        <f>IF(K5,K$1*K$2/K5,0)</f>
        <v>0</v>
      </c>
      <c r="N5" s="3"/>
      <c r="O5" s="3" t="str">
        <f>IF(N5,N5&amp;"/"&amp;N$2,"-")</f>
        <v>-</v>
      </c>
      <c r="P5" s="1">
        <f>IF(N5,N$1*N$2/N5,0)</f>
        <v>0</v>
      </c>
      <c r="Q5" s="3"/>
      <c r="R5" s="3" t="str">
        <f>IF(Q5,Q5&amp;"/"&amp;Q$2,"-")</f>
        <v>-</v>
      </c>
      <c r="S5" s="1">
        <f>IF(Q5,Q$1*Q$2/Q5,0)</f>
        <v>0</v>
      </c>
      <c r="T5" s="3"/>
      <c r="U5" s="3" t="str">
        <f>IF(T5,T5&amp;"/"&amp;T$2,"-")</f>
        <v>-</v>
      </c>
      <c r="V5" s="1">
        <f>IF(T5,T$1*T$2/T5,0)</f>
        <v>0</v>
      </c>
      <c r="W5" s="3"/>
      <c r="X5" s="3" t="str">
        <f>IF(W5,W5&amp;"/"&amp;W$2,"-")</f>
        <v>-</v>
      </c>
      <c r="Y5" s="1">
        <f>IF(W5,W$1*W$2/W5,0)</f>
        <v>0</v>
      </c>
      <c r="Z5" s="3"/>
      <c r="AA5" s="3" t="str">
        <f>IF(Z5,Z5&amp;"/"&amp;Z$2,"-")</f>
        <v>-</v>
      </c>
      <c r="AB5" s="1">
        <f>IF(Z5,Z$1*Z$2/Z5,0)</f>
        <v>0</v>
      </c>
      <c r="AC5" s="3"/>
      <c r="AD5" s="3" t="str">
        <f>IF(AC5,AC5&amp;"/"&amp;AC$2,"-")</f>
        <v>-</v>
      </c>
      <c r="AE5" s="1">
        <f>IF(AC5,AC$1*AC$2/AC5,0)</f>
        <v>0</v>
      </c>
      <c r="AF5" s="3"/>
      <c r="AG5" s="3" t="str">
        <f>IF(AF5,AF5&amp;"/"&amp;AF$2,"-")</f>
        <v>-</v>
      </c>
      <c r="AH5" s="1">
        <f>IF(AF5,AF$1*AF$2/AF5,0)</f>
        <v>0</v>
      </c>
      <c r="AI5" s="3"/>
      <c r="AJ5" s="3" t="str">
        <f>IF(AI5,AI5&amp;"/"&amp;AI$2,"-")</f>
        <v>-</v>
      </c>
      <c r="AK5" s="1">
        <f>IF(AI5,AI$1*AI$2/AI5,0)</f>
        <v>0</v>
      </c>
      <c r="AL5" s="3"/>
      <c r="AM5" s="3" t="str">
        <f>IF(AL5,AL5&amp;"/"&amp;AL$2,"-")</f>
        <v>-</v>
      </c>
      <c r="AN5" s="1">
        <f>IF(AL5,AL$1*AL$2/AL5,0)</f>
        <v>0</v>
      </c>
      <c r="AO5" s="1">
        <f>SUM(D5,G5,J5,M5,P5,S5,V5,Y5,AB5,AE5,AH5,AK5,AN5)</f>
        <v>3.12</v>
      </c>
    </row>
    <row r="6" spans="1:41" x14ac:dyDescent="0.25">
      <c r="A6" s="5" t="s">
        <v>93</v>
      </c>
      <c r="B6" s="3">
        <v>10</v>
      </c>
      <c r="C6" s="4" t="str">
        <f>IF(B6,B6&amp;"/"&amp;B$2,"-")</f>
        <v>10/26</v>
      </c>
      <c r="D6" s="1">
        <f>IF(B6,B$1*B$2/B6,0)</f>
        <v>3.12</v>
      </c>
      <c r="E6" s="3"/>
      <c r="F6" s="4" t="str">
        <f>IF(E6,E6&amp;"/"&amp;E$2,"-")</f>
        <v>-</v>
      </c>
      <c r="G6" s="1">
        <f>IF(E6,E$1*E$2/E6,0)</f>
        <v>0</v>
      </c>
      <c r="H6" s="3"/>
      <c r="I6" s="4" t="str">
        <f>IF(H6,H6&amp;"/"&amp;H$2,"-")</f>
        <v>-</v>
      </c>
      <c r="J6" s="1">
        <f>IF(H6,H$1*H$2/H6,0)</f>
        <v>0</v>
      </c>
      <c r="K6" s="3"/>
      <c r="L6" s="4" t="str">
        <f>IF(K6,K6&amp;"/"&amp;K$2,"-")</f>
        <v>-</v>
      </c>
      <c r="M6" s="1">
        <f>IF(K6,K$1*K$2/K6,0)</f>
        <v>0</v>
      </c>
      <c r="N6" s="3"/>
      <c r="O6" s="4" t="str">
        <f>IF(N6,N6&amp;"/"&amp;N$2,"-")</f>
        <v>-</v>
      </c>
      <c r="P6" s="1">
        <f>IF(N6,N$1*N$2/N6,0)</f>
        <v>0</v>
      </c>
      <c r="Q6" s="3"/>
      <c r="R6" s="4" t="str">
        <f>IF(Q6,Q6&amp;"/"&amp;Q$2,"-")</f>
        <v>-</v>
      </c>
      <c r="S6" s="1">
        <f>IF(Q6,Q$1*Q$2/Q6,0)</f>
        <v>0</v>
      </c>
      <c r="T6" s="3"/>
      <c r="U6" s="4" t="str">
        <f>IF(T6,T6&amp;"/"&amp;T$2,"-")</f>
        <v>-</v>
      </c>
      <c r="V6" s="1">
        <f>IF(T6,T$1*T$2/T6,0)</f>
        <v>0</v>
      </c>
      <c r="W6" s="3"/>
      <c r="X6" s="4" t="str">
        <f>IF(W6,W6&amp;"/"&amp;W$2,"-")</f>
        <v>-</v>
      </c>
      <c r="Y6" s="1">
        <f>IF(W6,W$1*W$2/W6,0)</f>
        <v>0</v>
      </c>
      <c r="Z6" s="3"/>
      <c r="AA6" s="4" t="str">
        <f>IF(Z6,Z6&amp;"/"&amp;Z$2,"-")</f>
        <v>-</v>
      </c>
      <c r="AB6" s="1">
        <f>IF(Z6,Z$1*Z$2/Z6,0)</f>
        <v>0</v>
      </c>
      <c r="AC6" s="3"/>
      <c r="AD6" s="4" t="str">
        <f>IF(AC6,AC6&amp;"/"&amp;AC$2,"-")</f>
        <v>-</v>
      </c>
      <c r="AE6" s="1">
        <f>IF(AC6,AC$1*AC$2/AC6,0)</f>
        <v>0</v>
      </c>
      <c r="AF6" s="3"/>
      <c r="AG6" s="4" t="str">
        <f>IF(AF6,AF6&amp;"/"&amp;AF$2,"-")</f>
        <v>-</v>
      </c>
      <c r="AH6" s="1">
        <f>IF(AF6,AF$1*AF$2/AF6,0)</f>
        <v>0</v>
      </c>
      <c r="AI6" s="3"/>
      <c r="AJ6" s="4" t="str">
        <f>IF(AI6,AI6&amp;"/"&amp;AI$2,"-")</f>
        <v>-</v>
      </c>
      <c r="AK6" s="1">
        <f>IF(AI6,AI$1*AI$2/AI6,0)</f>
        <v>0</v>
      </c>
      <c r="AL6" s="3"/>
      <c r="AM6" s="4" t="str">
        <f>IF(AL6,AL6&amp;"/"&amp;AL$2,"-")</f>
        <v>-</v>
      </c>
      <c r="AN6" s="1">
        <f>IF(AL6,AL$1*AL$2/AL6,0)</f>
        <v>0</v>
      </c>
      <c r="AO6" s="1">
        <f>SUM(D6,G6,J6,M6,P6,S6,V6,Y6,AB6,AE6,AH6,AK6,AN6)</f>
        <v>3.12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849C6-AC71-419D-96B2-D01D8F6E3002}">
  <sheetPr codeName="Feuil9"/>
  <dimension ref="A1:AO9"/>
  <sheetViews>
    <sheetView showGridLines="0" showRowColHeaders="0" topLeftCell="A3" workbookViewId="0">
      <selection activeCell="A3" sqref="A3"/>
    </sheetView>
  </sheetViews>
  <sheetFormatPr baseColWidth="10" defaultColWidth="20.7109375" defaultRowHeight="15" x14ac:dyDescent="0.25"/>
  <cols>
    <col min="1" max="1" width="30.7109375" style="6" customWidth="1"/>
    <col min="2" max="2" width="20.7109375" style="8" hidden="1" customWidth="1"/>
    <col min="3" max="4" width="20.7109375" style="8" customWidth="1"/>
    <col min="5" max="5" width="20.7109375" style="8" hidden="1" customWidth="1"/>
    <col min="6" max="7" width="20.7109375" style="8" customWidth="1"/>
    <col min="8" max="8" width="20.7109375" style="8" hidden="1" customWidth="1"/>
    <col min="9" max="10" width="20.7109375" style="8" customWidth="1"/>
    <col min="11" max="11" width="20.7109375" style="8" hidden="1" customWidth="1"/>
    <col min="12" max="13" width="20.7109375" style="8" customWidth="1"/>
    <col min="14" max="14" width="20.7109375" style="8" hidden="1" customWidth="1"/>
    <col min="15" max="16" width="20.7109375" style="8" customWidth="1"/>
    <col min="17" max="17" width="20.7109375" style="8" hidden="1" customWidth="1"/>
    <col min="18" max="19" width="20.7109375" style="8" customWidth="1"/>
    <col min="20" max="20" width="20.7109375" style="8" hidden="1" customWidth="1"/>
    <col min="21" max="22" width="20.7109375" style="8" customWidth="1"/>
    <col min="23" max="23" width="20.7109375" style="8" hidden="1" customWidth="1"/>
    <col min="24" max="25" width="20.7109375" style="8" customWidth="1"/>
    <col min="26" max="26" width="20.7109375" style="8" hidden="1" customWidth="1"/>
    <col min="27" max="28" width="20.7109375" style="8" customWidth="1"/>
    <col min="29" max="29" width="20.7109375" style="8" hidden="1" customWidth="1"/>
    <col min="30" max="31" width="20.7109375" style="8" customWidth="1"/>
    <col min="32" max="32" width="20.7109375" style="8" hidden="1" customWidth="1"/>
    <col min="33" max="34" width="20.7109375" style="8" customWidth="1"/>
    <col min="35" max="38" width="20.7109375" style="8" hidden="1" customWidth="1"/>
    <col min="39" max="40" width="20.7109375" style="8" customWidth="1"/>
    <col min="41" max="16384" width="20.7109375" style="8"/>
  </cols>
  <sheetData>
    <row r="1" spans="1:41" ht="15" hidden="1" customHeight="1" x14ac:dyDescent="0.25">
      <c r="A1" s="6" t="s">
        <v>1</v>
      </c>
      <c r="B1" s="1">
        <v>1.2</v>
      </c>
      <c r="E1" s="1">
        <v>1.1000000000000001</v>
      </c>
      <c r="F1" s="1"/>
      <c r="H1" s="1">
        <v>1.2</v>
      </c>
      <c r="I1" s="1"/>
      <c r="K1" s="1">
        <v>1.3</v>
      </c>
      <c r="L1" s="1"/>
      <c r="N1" s="1">
        <v>1.2</v>
      </c>
      <c r="O1" s="1"/>
      <c r="Q1" s="1">
        <v>1.1000000000000001</v>
      </c>
      <c r="R1" s="1"/>
      <c r="T1" s="1">
        <v>1</v>
      </c>
      <c r="U1" s="1"/>
      <c r="W1" s="1">
        <v>1.25</v>
      </c>
      <c r="X1" s="1"/>
      <c r="Z1" s="1">
        <v>1</v>
      </c>
      <c r="AA1" s="1"/>
      <c r="AC1" s="1">
        <v>1.1000000000000001</v>
      </c>
      <c r="AD1" s="1"/>
      <c r="AF1" s="1">
        <v>1.2</v>
      </c>
      <c r="AG1" s="1"/>
      <c r="AI1" s="1">
        <v>1</v>
      </c>
      <c r="AJ1" s="1"/>
      <c r="AL1" s="1">
        <v>1.3</v>
      </c>
      <c r="AM1" s="1"/>
    </row>
    <row r="2" spans="1:41" ht="15" hidden="1" customHeight="1" x14ac:dyDescent="0.25">
      <c r="A2" s="6" t="s">
        <v>2</v>
      </c>
      <c r="B2" s="3">
        <v>49</v>
      </c>
      <c r="E2" s="3">
        <v>7</v>
      </c>
      <c r="H2" s="3">
        <v>56</v>
      </c>
      <c r="K2" s="3">
        <v>5</v>
      </c>
      <c r="N2" s="3">
        <v>52</v>
      </c>
      <c r="Q2" s="3">
        <v>2</v>
      </c>
      <c r="T2" s="3">
        <v>5</v>
      </c>
      <c r="W2" s="3">
        <v>27</v>
      </c>
      <c r="Z2" s="3">
        <v>2</v>
      </c>
      <c r="AC2" s="3">
        <v>4</v>
      </c>
      <c r="AF2" s="3">
        <v>48</v>
      </c>
      <c r="AI2" s="3"/>
      <c r="AL2" s="3">
        <v>53</v>
      </c>
    </row>
    <row r="3" spans="1:41" x14ac:dyDescent="0.25">
      <c r="A3" s="8" t="s">
        <v>0</v>
      </c>
      <c r="B3" s="8" t="s">
        <v>6</v>
      </c>
      <c r="C3" s="8" t="s">
        <v>19</v>
      </c>
      <c r="D3" s="8" t="s">
        <v>20</v>
      </c>
      <c r="E3" s="8" t="s">
        <v>7</v>
      </c>
      <c r="F3" s="8" t="s">
        <v>21</v>
      </c>
      <c r="G3" s="8" t="s">
        <v>25</v>
      </c>
      <c r="H3" s="8" t="s">
        <v>8</v>
      </c>
      <c r="I3" s="8" t="s">
        <v>22</v>
      </c>
      <c r="J3" s="8" t="s">
        <v>24</v>
      </c>
      <c r="K3" s="8" t="s">
        <v>9</v>
      </c>
      <c r="L3" s="8" t="s">
        <v>23</v>
      </c>
      <c r="M3" s="8" t="s">
        <v>26</v>
      </c>
      <c r="N3" s="8" t="s">
        <v>10</v>
      </c>
      <c r="O3" s="8" t="s">
        <v>27</v>
      </c>
      <c r="P3" s="8" t="s">
        <v>28</v>
      </c>
      <c r="Q3" s="8" t="s">
        <v>11</v>
      </c>
      <c r="R3" s="8" t="s">
        <v>30</v>
      </c>
      <c r="S3" s="8" t="s">
        <v>29</v>
      </c>
      <c r="T3" s="8" t="s">
        <v>12</v>
      </c>
      <c r="U3" s="8" t="s">
        <v>31</v>
      </c>
      <c r="V3" s="8" t="s">
        <v>32</v>
      </c>
      <c r="W3" s="8" t="s">
        <v>13</v>
      </c>
      <c r="X3" s="8" t="s">
        <v>33</v>
      </c>
      <c r="Y3" s="8" t="s">
        <v>34</v>
      </c>
      <c r="Z3" s="8" t="s">
        <v>14</v>
      </c>
      <c r="AA3" s="8" t="s">
        <v>35</v>
      </c>
      <c r="AB3" s="8" t="s">
        <v>36</v>
      </c>
      <c r="AC3" s="8" t="s">
        <v>15</v>
      </c>
      <c r="AD3" s="8" t="s">
        <v>37</v>
      </c>
      <c r="AE3" s="8" t="s">
        <v>38</v>
      </c>
      <c r="AF3" s="8" t="s">
        <v>16</v>
      </c>
      <c r="AG3" s="8" t="s">
        <v>39</v>
      </c>
      <c r="AH3" s="8" t="s">
        <v>40</v>
      </c>
      <c r="AI3" s="8" t="s">
        <v>17</v>
      </c>
      <c r="AJ3" s="8" t="s">
        <v>41</v>
      </c>
      <c r="AK3" s="8" t="s">
        <v>42</v>
      </c>
      <c r="AL3" s="8" t="s">
        <v>18</v>
      </c>
      <c r="AM3" s="8" t="s">
        <v>43</v>
      </c>
      <c r="AN3" s="8" t="s">
        <v>44</v>
      </c>
      <c r="AO3" s="8" t="s">
        <v>5</v>
      </c>
    </row>
    <row r="4" spans="1:41" x14ac:dyDescent="0.25">
      <c r="A4" s="5" t="s">
        <v>165</v>
      </c>
      <c r="B4" s="3"/>
      <c r="C4" s="11" t="str">
        <f>IF(B4,B4&amp;"/"&amp;B$2,"-")</f>
        <v>-</v>
      </c>
      <c r="D4" s="1">
        <f>IF(B4,B$1*B$2/B4,0)</f>
        <v>0</v>
      </c>
      <c r="E4" s="3">
        <v>7</v>
      </c>
      <c r="F4" s="11" t="str">
        <f>IF(E4,E4&amp;"/"&amp;E$2,"-")</f>
        <v>7/7</v>
      </c>
      <c r="G4" s="1">
        <f>IF(E4,E$1*E$2/E4,0)</f>
        <v>1.1000000000000001</v>
      </c>
      <c r="H4" s="3"/>
      <c r="I4" s="4" t="str">
        <f>IF(H4,H4&amp;"/"&amp;H$2,"-")</f>
        <v>-</v>
      </c>
      <c r="J4" s="1">
        <f>IF(H4,H$1*H$2/H4,0)</f>
        <v>0</v>
      </c>
      <c r="K4" s="3"/>
      <c r="L4" s="4" t="str">
        <f>IF(K4,K4&amp;"/"&amp;K$2,"-")</f>
        <v>-</v>
      </c>
      <c r="M4" s="1">
        <f>IF(K4,K$1*K$2/K4,0)</f>
        <v>0</v>
      </c>
      <c r="N4" s="3"/>
      <c r="O4" s="4" t="str">
        <f>IF(N4,N4&amp;"/"&amp;N$2,"-")</f>
        <v>-</v>
      </c>
      <c r="P4" s="1">
        <f>IF(N4,N$1*N$2/N4,0)</f>
        <v>0</v>
      </c>
      <c r="Q4" s="3"/>
      <c r="R4" s="4" t="str">
        <f>IF(Q4,Q4&amp;"/"&amp;Q$2,"-")</f>
        <v>-</v>
      </c>
      <c r="S4" s="1">
        <f>IF(Q4,Q$1*Q$2/Q4,0)</f>
        <v>0</v>
      </c>
      <c r="T4" s="3"/>
      <c r="U4" s="4" t="str">
        <f>IF(T4,T4&amp;"/"&amp;T$2,"-")</f>
        <v>-</v>
      </c>
      <c r="V4" s="1">
        <f>IF(T4,T$1*T$2/T4,0)</f>
        <v>0</v>
      </c>
      <c r="W4" s="3"/>
      <c r="X4" s="4" t="str">
        <f>IF(W4,W4&amp;"/"&amp;W$2,"-")</f>
        <v>-</v>
      </c>
      <c r="Y4" s="1">
        <f>IF(W4,W$1*W$2/W4,0)</f>
        <v>0</v>
      </c>
      <c r="Z4" s="3"/>
      <c r="AA4" s="4" t="str">
        <f>IF(Z4,Z4&amp;"/"&amp;Z$2,"-")</f>
        <v>-</v>
      </c>
      <c r="AB4" s="1">
        <f>IF(Z4,Z$1*Z$2/Z4,0)</f>
        <v>0</v>
      </c>
      <c r="AC4" s="3"/>
      <c r="AD4" s="4" t="str">
        <f>IF(AC4,AC4&amp;"/"&amp;AC$2,"-")</f>
        <v>-</v>
      </c>
      <c r="AE4" s="1">
        <f>IF(AC4,AC$1*AC$2/AC4,0)</f>
        <v>0</v>
      </c>
      <c r="AF4" s="3"/>
      <c r="AG4" s="4" t="str">
        <f>IF(AF4,AF4&amp;"/"&amp;AF$2,"-")</f>
        <v>-</v>
      </c>
      <c r="AH4" s="1">
        <f>IF(AF4,AF$1*AF$2/AF4,0)</f>
        <v>0</v>
      </c>
      <c r="AI4" s="3"/>
      <c r="AJ4" s="4" t="str">
        <f>IF(AI4,AI4&amp;"/"&amp;AI$2,"-")</f>
        <v>-</v>
      </c>
      <c r="AK4" s="1">
        <f>IF(AI4,AI$1*AI$2/AI4,0)</f>
        <v>0</v>
      </c>
      <c r="AL4" s="3"/>
      <c r="AM4" s="4" t="str">
        <f>IF(AL4,AL4&amp;"/"&amp;AL$2,"-")</f>
        <v>-</v>
      </c>
      <c r="AN4" s="1">
        <f>IF(AL4,AL$1*AL$2/AL4,0)</f>
        <v>0</v>
      </c>
      <c r="AO4" s="1">
        <f>SUM(D4,G4,J4,M4,P4,S4,V4,Y4,AB4,AE4,AH4,AK4,AN4)</f>
        <v>1.1000000000000001</v>
      </c>
    </row>
    <row r="5" spans="1:41" x14ac:dyDescent="0.25">
      <c r="A5" s="5" t="s">
        <v>99</v>
      </c>
      <c r="B5" s="3">
        <v>42</v>
      </c>
      <c r="C5" s="11" t="str">
        <f>IF(B5,B5&amp;"/"&amp;B$2,"-")</f>
        <v>42/49</v>
      </c>
      <c r="D5" s="1">
        <f>IF(B5,B$1*B$2/B5,0)</f>
        <v>1.4</v>
      </c>
      <c r="E5" s="3">
        <v>4</v>
      </c>
      <c r="F5" s="11" t="str">
        <f>IF(E5,E5&amp;"/"&amp;E$2,"-")</f>
        <v>4/7</v>
      </c>
      <c r="G5" s="1">
        <f>IF(E5,E$1*E$2/E5,0)</f>
        <v>1.9250000000000003</v>
      </c>
      <c r="H5" s="3"/>
      <c r="I5" s="4" t="str">
        <f>IF(H5,H5&amp;"/"&amp;H$2,"-")</f>
        <v>-</v>
      </c>
      <c r="J5" s="1">
        <f>IF(H5,H$1*H$2/H5,0)</f>
        <v>0</v>
      </c>
      <c r="K5" s="3">
        <v>4</v>
      </c>
      <c r="L5" s="4" t="str">
        <f>IF(K5,K5&amp;"/"&amp;K$2,"-")</f>
        <v>4/5</v>
      </c>
      <c r="M5" s="1">
        <f>IF(K5,K$1*K$2/K5,0)</f>
        <v>1.625</v>
      </c>
      <c r="N5" s="3"/>
      <c r="O5" s="4" t="str">
        <f>IF(N5,N5&amp;"/"&amp;N$2,"-")</f>
        <v>-</v>
      </c>
      <c r="P5" s="1">
        <f>IF(N5,N$1*N$2/N5,0)</f>
        <v>0</v>
      </c>
      <c r="Q5" s="3"/>
      <c r="R5" s="4" t="str">
        <f>IF(Q5,Q5&amp;"/"&amp;Q$2,"-")</f>
        <v>-</v>
      </c>
      <c r="S5" s="1">
        <f>IF(Q5,Q$1*Q$2/Q5,0)</f>
        <v>0</v>
      </c>
      <c r="T5" s="3"/>
      <c r="U5" s="4" t="str">
        <f>IF(T5,T5&amp;"/"&amp;T$2,"-")</f>
        <v>-</v>
      </c>
      <c r="V5" s="1">
        <f>IF(T5,T$1*T$2/T5,0)</f>
        <v>0</v>
      </c>
      <c r="W5" s="3"/>
      <c r="X5" s="4" t="str">
        <f>IF(W5,W5&amp;"/"&amp;W$2,"-")</f>
        <v>-</v>
      </c>
      <c r="Y5" s="1">
        <f>IF(W5,W$1*W$2/W5,0)</f>
        <v>0</v>
      </c>
      <c r="Z5" s="3"/>
      <c r="AA5" s="4" t="str">
        <f>IF(Z5,Z5&amp;"/"&amp;Z$2,"-")</f>
        <v>-</v>
      </c>
      <c r="AB5" s="1">
        <f>IF(Z5,Z$1*Z$2/Z5,0)</f>
        <v>0</v>
      </c>
      <c r="AC5" s="3"/>
      <c r="AD5" s="4" t="str">
        <f>IF(AC5,AC5&amp;"/"&amp;AC$2,"-")</f>
        <v>-</v>
      </c>
      <c r="AE5" s="1">
        <f>IF(AC5,AC$1*AC$2/AC5,0)</f>
        <v>0</v>
      </c>
      <c r="AF5" s="3"/>
      <c r="AG5" s="4" t="str">
        <f>IF(AF5,AF5&amp;"/"&amp;AF$2,"-")</f>
        <v>-</v>
      </c>
      <c r="AH5" s="1">
        <f>IF(AF5,AF$1*AF$2/AF5,0)</f>
        <v>0</v>
      </c>
      <c r="AI5" s="3"/>
      <c r="AJ5" s="4" t="str">
        <f>IF(AI5,AI5&amp;"/"&amp;AI$2,"-")</f>
        <v>-</v>
      </c>
      <c r="AK5" s="1">
        <f>IF(AI5,AI$1*AI$2/AI5,0)</f>
        <v>0</v>
      </c>
      <c r="AL5" s="3"/>
      <c r="AM5" s="4" t="str">
        <f>IF(AL5,AL5&amp;"/"&amp;AL$2,"-")</f>
        <v>-</v>
      </c>
      <c r="AN5" s="1">
        <f>IF(AL5,AL$1*AL$2/AL5,0)</f>
        <v>0</v>
      </c>
      <c r="AO5" s="1">
        <f>SUM(D5,G5,J5,M5,P5,S5,V5,Y5,AB5,AE5,AH5,AK5,AN5)</f>
        <v>4.95</v>
      </c>
    </row>
    <row r="6" spans="1:41" x14ac:dyDescent="0.25">
      <c r="A6" s="5" t="s">
        <v>97</v>
      </c>
      <c r="B6" s="3">
        <v>42</v>
      </c>
      <c r="C6" s="11" t="str">
        <f>IF(B6,B6&amp;"/"&amp;B$2,"-")</f>
        <v>42/49</v>
      </c>
      <c r="D6" s="1">
        <f>IF(B6,B$1*B$2/B6,0)</f>
        <v>1.4</v>
      </c>
      <c r="E6" s="3">
        <v>2</v>
      </c>
      <c r="F6" s="11" t="str">
        <f>IF(E6,E6&amp;"/"&amp;E$2,"-")</f>
        <v>2/7</v>
      </c>
      <c r="G6" s="1">
        <f>IF(E6,E$1*E$2/E6,0)</f>
        <v>3.8500000000000005</v>
      </c>
      <c r="H6" s="3"/>
      <c r="I6" s="4" t="str">
        <f>IF(H6,H6&amp;"/"&amp;H$2,"-")</f>
        <v>-</v>
      </c>
      <c r="J6" s="1">
        <f>IF(H6,H$1*H$2/H6,0)</f>
        <v>0</v>
      </c>
      <c r="K6" s="3">
        <v>2</v>
      </c>
      <c r="L6" s="4" t="str">
        <f>IF(K6,K6&amp;"/"&amp;K$2,"-")</f>
        <v>2/5</v>
      </c>
      <c r="M6" s="1">
        <f>IF(K6,K$1*K$2/K6,0)</f>
        <v>3.25</v>
      </c>
      <c r="N6" s="3"/>
      <c r="O6" s="4" t="str">
        <f>IF(N6,N6&amp;"/"&amp;N$2,"-")</f>
        <v>-</v>
      </c>
      <c r="P6" s="1">
        <f>IF(N6,N$1*N$2/N6,0)</f>
        <v>0</v>
      </c>
      <c r="Q6" s="3"/>
      <c r="R6" s="4" t="str">
        <f>IF(Q6,Q6&amp;"/"&amp;Q$2,"-")</f>
        <v>-</v>
      </c>
      <c r="S6" s="1">
        <f>IF(Q6,Q$1*Q$2/Q6,0)</f>
        <v>0</v>
      </c>
      <c r="T6" s="3"/>
      <c r="U6" s="4" t="str">
        <f>IF(T6,T6&amp;"/"&amp;T$2,"-")</f>
        <v>-</v>
      </c>
      <c r="V6" s="1">
        <f>IF(T6,T$1*T$2/T6,0)</f>
        <v>0</v>
      </c>
      <c r="W6" s="3">
        <v>14</v>
      </c>
      <c r="X6" s="4" t="str">
        <f>IF(W6,W6&amp;"/"&amp;W$2,"-")</f>
        <v>14/27</v>
      </c>
      <c r="Y6" s="1">
        <f>IF(W6,W$1*W$2/W6,0)</f>
        <v>2.4107142857142856</v>
      </c>
      <c r="Z6" s="3"/>
      <c r="AA6" s="4" t="str">
        <f>IF(Z6,Z6&amp;"/"&amp;Z$2,"-")</f>
        <v>-</v>
      </c>
      <c r="AB6" s="1">
        <f>IF(Z6,Z$1*Z$2/Z6,0)</f>
        <v>0</v>
      </c>
      <c r="AC6" s="3"/>
      <c r="AD6" s="4" t="str">
        <f>IF(AC6,AC6&amp;"/"&amp;AC$2,"-")</f>
        <v>-</v>
      </c>
      <c r="AE6" s="1">
        <f>IF(AC6,AC$1*AC$2/AC6,0)</f>
        <v>0</v>
      </c>
      <c r="AF6" s="3"/>
      <c r="AG6" s="4" t="str">
        <f>IF(AF6,AF6&amp;"/"&amp;AF$2,"-")</f>
        <v>-</v>
      </c>
      <c r="AH6" s="1">
        <f>IF(AF6,AF$1*AF$2/AF6,0)</f>
        <v>0</v>
      </c>
      <c r="AI6" s="3"/>
      <c r="AJ6" s="4" t="str">
        <f>IF(AI6,AI6&amp;"/"&amp;AI$2,"-")</f>
        <v>-</v>
      </c>
      <c r="AK6" s="1">
        <f>IF(AI6,AI$1*AI$2/AI6,0)</f>
        <v>0</v>
      </c>
      <c r="AL6" s="3"/>
      <c r="AM6" s="4" t="str">
        <f>IF(AL6,AL6&amp;"/"&amp;AL$2,"-")</f>
        <v>-</v>
      </c>
      <c r="AN6" s="1">
        <f>IF(AL6,AL$1*AL$2/AL6,0)</f>
        <v>0</v>
      </c>
      <c r="AO6" s="1">
        <f>SUM(D6,G6,J6,M6,P6,S6,V6,Y6,AB6,AE6,AH6,AK6,AN6)</f>
        <v>10.910714285714285</v>
      </c>
    </row>
    <row r="7" spans="1:41" x14ac:dyDescent="0.25">
      <c r="A7" s="5" t="s">
        <v>98</v>
      </c>
      <c r="B7" s="3">
        <v>42</v>
      </c>
      <c r="C7" s="11" t="str">
        <f>IF(B7,B7&amp;"/"&amp;B$2,"-")</f>
        <v>42/49</v>
      </c>
      <c r="D7" s="1">
        <f>IF(B7,B$1*B$2/B7,0)</f>
        <v>1.4</v>
      </c>
      <c r="E7" s="3"/>
      <c r="F7" s="11" t="str">
        <f>IF(E7,E7&amp;"/"&amp;E$2,"-")</f>
        <v>-</v>
      </c>
      <c r="G7" s="1">
        <f>IF(E7,E$1*E$2/E7,0)</f>
        <v>0</v>
      </c>
      <c r="H7" s="3"/>
      <c r="I7" s="4" t="str">
        <f>IF(H7,H7&amp;"/"&amp;H$2,"-")</f>
        <v>-</v>
      </c>
      <c r="J7" s="1">
        <f>IF(H7,H$1*H$2/H7,0)</f>
        <v>0</v>
      </c>
      <c r="K7" s="3">
        <v>3</v>
      </c>
      <c r="L7" s="4" t="str">
        <f>IF(K7,K7&amp;"/"&amp;K$2,"-")</f>
        <v>3/5</v>
      </c>
      <c r="M7" s="1">
        <f>IF(K7,K$1*K$2/K7,0)</f>
        <v>2.1666666666666665</v>
      </c>
      <c r="N7" s="3"/>
      <c r="O7" s="4" t="str">
        <f>IF(N7,N7&amp;"/"&amp;N$2,"-")</f>
        <v>-</v>
      </c>
      <c r="P7" s="1">
        <f>IF(N7,N$1*N$2/N7,0)</f>
        <v>0</v>
      </c>
      <c r="Q7" s="3"/>
      <c r="R7" s="4" t="str">
        <f>IF(Q7,Q7&amp;"/"&amp;Q$2,"-")</f>
        <v>-</v>
      </c>
      <c r="S7" s="1">
        <f>IF(Q7,Q$1*Q$2/Q7,0)</f>
        <v>0</v>
      </c>
      <c r="T7" s="3"/>
      <c r="U7" s="4" t="str">
        <f>IF(T7,T7&amp;"/"&amp;T$2,"-")</f>
        <v>-</v>
      </c>
      <c r="V7" s="1">
        <f>IF(T7,T$1*T$2/T7,0)</f>
        <v>0</v>
      </c>
      <c r="W7" s="3" t="str">
        <f>"DNF"</f>
        <v>DNF</v>
      </c>
      <c r="X7" s="4" t="s">
        <v>176</v>
      </c>
      <c r="Y7" s="1">
        <v>0</v>
      </c>
      <c r="Z7" s="3">
        <v>1</v>
      </c>
      <c r="AA7" s="4" t="str">
        <f>IF(Z7,Z7&amp;"/"&amp;Z$2,"-")</f>
        <v>1/2</v>
      </c>
      <c r="AB7" s="1">
        <f>IF(Z7,Z$1*Z$2/Z7,0)</f>
        <v>2</v>
      </c>
      <c r="AC7" s="3">
        <v>3</v>
      </c>
      <c r="AD7" s="4" t="str">
        <f>IF(AC7,AC7&amp;"/"&amp;AC$2,"-")</f>
        <v>3/4</v>
      </c>
      <c r="AE7" s="1">
        <f>IF(AC7,AC$1*AC$2/AC7,0)</f>
        <v>1.4666666666666668</v>
      </c>
      <c r="AF7" s="3"/>
      <c r="AG7" s="4" t="str">
        <f>IF(AF7,AF7&amp;"/"&amp;AF$2,"-")</f>
        <v>-</v>
      </c>
      <c r="AH7" s="1">
        <f>IF(AF7,AF$1*AF$2/AF7,0)</f>
        <v>0</v>
      </c>
      <c r="AI7" s="3"/>
      <c r="AJ7" s="4" t="str">
        <f>IF(AI7,AI7&amp;"/"&amp;AI$2,"-")</f>
        <v>-</v>
      </c>
      <c r="AK7" s="1">
        <f>IF(AI7,AI$1*AI$2/AI7,0)</f>
        <v>0</v>
      </c>
      <c r="AL7" s="3">
        <v>36</v>
      </c>
      <c r="AM7" s="4" t="str">
        <f>IF(AL7,AL7&amp;"/"&amp;AL$2,"-")</f>
        <v>36/53</v>
      </c>
      <c r="AN7" s="1">
        <f>IF(AL7,AL$1*AL$2/AL7,0)</f>
        <v>1.913888888888889</v>
      </c>
      <c r="AO7" s="1">
        <f>SUM(D7,G7,J7,M7,P7,S7,V7,Y7,AB7,AE7,AH7,AK7,AN7)</f>
        <v>8.9472222222222229</v>
      </c>
    </row>
    <row r="8" spans="1:41" x14ac:dyDescent="0.25">
      <c r="A8" s="5" t="s">
        <v>169</v>
      </c>
      <c r="B8" s="3"/>
      <c r="C8" s="11" t="str">
        <f>IF(B8,B8&amp;"/"&amp;B$2,"-")</f>
        <v>-</v>
      </c>
      <c r="D8" s="1">
        <f>IF(B8,B$1*B$2/B8,0)</f>
        <v>0</v>
      </c>
      <c r="E8" s="3"/>
      <c r="F8" s="11" t="str">
        <f>IF(E8,E8&amp;"/"&amp;E$2,"-")</f>
        <v>-</v>
      </c>
      <c r="G8" s="1">
        <f>IF(E8,E$1*E$2/E8,0)</f>
        <v>0</v>
      </c>
      <c r="H8" s="3"/>
      <c r="I8" s="4" t="str">
        <f>IF(H8,H8&amp;"/"&amp;H$2,"-")</f>
        <v>-</v>
      </c>
      <c r="J8" s="1">
        <f>IF(H8,H$1*H$2/H8,0)</f>
        <v>0</v>
      </c>
      <c r="K8" s="3"/>
      <c r="L8" s="4" t="str">
        <f>IF(K8,K8&amp;"/"&amp;K$2,"-")</f>
        <v>-</v>
      </c>
      <c r="M8" s="1">
        <f>IF(K8,K$1*K$2/K8,0)</f>
        <v>0</v>
      </c>
      <c r="N8" s="3">
        <v>33</v>
      </c>
      <c r="O8" s="4" t="str">
        <f>IF(N8,N8&amp;"/"&amp;N$2,"-")</f>
        <v>33/52</v>
      </c>
      <c r="P8" s="1">
        <f>IF(N8,N$1*N$2/N8,0)</f>
        <v>1.8909090909090909</v>
      </c>
      <c r="Q8" s="3"/>
      <c r="R8" s="4" t="str">
        <f>IF(Q8,Q8&amp;"/"&amp;Q$2,"-")</f>
        <v>-</v>
      </c>
      <c r="S8" s="1">
        <f>IF(Q8,Q$1*Q$2/Q8,0)</f>
        <v>0</v>
      </c>
      <c r="T8" s="3"/>
      <c r="U8" s="4" t="str">
        <f>IF(T8,T8&amp;"/"&amp;T$2,"-")</f>
        <v>-</v>
      </c>
      <c r="V8" s="1">
        <f>IF(T8,T$1*T$2/T8,0)</f>
        <v>0</v>
      </c>
      <c r="W8" s="3"/>
      <c r="X8" s="4" t="str">
        <f>IF(W8,W8&amp;"/"&amp;W$2,"-")</f>
        <v>-</v>
      </c>
      <c r="Y8" s="1">
        <f>IF(W8,W$1*W$2/W8,0)</f>
        <v>0</v>
      </c>
      <c r="Z8" s="3"/>
      <c r="AA8" s="4" t="str">
        <f>IF(Z8,Z8&amp;"/"&amp;Z$2,"-")</f>
        <v>-</v>
      </c>
      <c r="AB8" s="1">
        <f>IF(Z8,Z$1*Z$2/Z8,0)</f>
        <v>0</v>
      </c>
      <c r="AC8" s="3"/>
      <c r="AD8" s="4" t="str">
        <f>IF(AC8,AC8&amp;"/"&amp;AC$2,"-")</f>
        <v>-</v>
      </c>
      <c r="AE8" s="1">
        <f>IF(AC8,AC$1*AC$2/AC8,0)</f>
        <v>0</v>
      </c>
      <c r="AF8" s="3"/>
      <c r="AG8" s="4" t="str">
        <f>IF(AF8,AF8&amp;"/"&amp;AF$2,"-")</f>
        <v>-</v>
      </c>
      <c r="AH8" s="1">
        <f>IF(AF8,AF$1*AF$2/AF8,0)</f>
        <v>0</v>
      </c>
      <c r="AI8" s="3"/>
      <c r="AJ8" s="4" t="str">
        <f>IF(AI8,AI8&amp;"/"&amp;AI$2,"-")</f>
        <v>-</v>
      </c>
      <c r="AK8" s="1">
        <f>IF(AI8,AI$1*AI$2/AI8,0)</f>
        <v>0</v>
      </c>
      <c r="AL8" s="3"/>
      <c r="AM8" s="4" t="str">
        <f>IF(AL8,AL8&amp;"/"&amp;AL$2,"-")</f>
        <v>-</v>
      </c>
      <c r="AN8" s="1">
        <f>IF(AL8,AL$1*AL$2/AL8,0)</f>
        <v>0</v>
      </c>
      <c r="AO8" s="1">
        <f>SUM(D8,G8,J8,M8,P8,S8,V8,Y8,AB8,AE8,AH8,AK8,AN8)</f>
        <v>1.8909090909090909</v>
      </c>
    </row>
    <row r="9" spans="1:41" x14ac:dyDescent="0.25">
      <c r="A9" s="5" t="s">
        <v>94</v>
      </c>
      <c r="B9" s="3">
        <v>21</v>
      </c>
      <c r="C9" s="4" t="str">
        <f>IF(B9,B9&amp;"/"&amp;B$2,"-")</f>
        <v>21/49</v>
      </c>
      <c r="D9" s="1">
        <f>IF(B9,B$1*B$2/B9,0)</f>
        <v>2.8</v>
      </c>
      <c r="E9" s="3"/>
      <c r="F9" s="4" t="str">
        <f>IF(E9,E9&amp;"/"&amp;E$2,"-")</f>
        <v>-</v>
      </c>
      <c r="G9" s="1">
        <f>IF(E9,E$1*E$2/E9,0)</f>
        <v>0</v>
      </c>
      <c r="H9" s="3"/>
      <c r="I9" s="4" t="str">
        <f>IF(H9,H9&amp;"/"&amp;H$2,"-")</f>
        <v>-</v>
      </c>
      <c r="J9" s="1">
        <f>IF(H9,H$1*H$2/H9,0)</f>
        <v>0</v>
      </c>
      <c r="K9" s="3">
        <v>1</v>
      </c>
      <c r="L9" s="4" t="str">
        <f>IF(K9,K9&amp;"/"&amp;K$2,"-")</f>
        <v>1/5</v>
      </c>
      <c r="M9" s="1">
        <f>IF(K9,K$1*K$2/K9,0)</f>
        <v>6.5</v>
      </c>
      <c r="N9" s="3"/>
      <c r="O9" s="4" t="str">
        <f>IF(N9,N9&amp;"/"&amp;N$2,"-")</f>
        <v>-</v>
      </c>
      <c r="P9" s="1">
        <f>IF(N9,N$1*N$2/N9,0)</f>
        <v>0</v>
      </c>
      <c r="Q9" s="3"/>
      <c r="R9" s="4" t="str">
        <f>IF(Q9,Q9&amp;"/"&amp;Q$2,"-")</f>
        <v>-</v>
      </c>
      <c r="S9" s="1">
        <f>IF(Q9,Q$1*Q$2/Q9,0)</f>
        <v>0</v>
      </c>
      <c r="T9" s="3"/>
      <c r="U9" s="4" t="str">
        <f>IF(T9,T9&amp;"/"&amp;T$2,"-")</f>
        <v>-</v>
      </c>
      <c r="V9" s="1">
        <f>IF(T9,T$1*T$2/T9,0)</f>
        <v>0</v>
      </c>
      <c r="W9" s="3"/>
      <c r="X9" s="4" t="str">
        <f>IF(W9,W9&amp;"/"&amp;W$2,"-")</f>
        <v>-</v>
      </c>
      <c r="Y9" s="1">
        <f>IF(W9,W$1*W$2/W9,0)</f>
        <v>0</v>
      </c>
      <c r="Z9" s="3"/>
      <c r="AA9" s="4" t="str">
        <f>IF(Z9,Z9&amp;"/"&amp;Z$2,"-")</f>
        <v>-</v>
      </c>
      <c r="AB9" s="1">
        <f>IF(Z9,Z$1*Z$2/Z9,0)</f>
        <v>0</v>
      </c>
      <c r="AC9" s="3"/>
      <c r="AD9" s="4" t="str">
        <f>IF(AC9,AC9&amp;"/"&amp;AC$2,"-")</f>
        <v>-</v>
      </c>
      <c r="AE9" s="1">
        <f>IF(AC9,AC$1*AC$2/AC9,0)</f>
        <v>0</v>
      </c>
      <c r="AF9" s="3"/>
      <c r="AG9" s="4" t="str">
        <f>IF(AF9,AF9&amp;"/"&amp;AF$2,"-")</f>
        <v>-</v>
      </c>
      <c r="AH9" s="1">
        <f>IF(AF9,AF$1*AF$2/AF9,0)</f>
        <v>0</v>
      </c>
      <c r="AI9" s="3"/>
      <c r="AJ9" s="4" t="str">
        <f>IF(AI9,AI9&amp;"/"&amp;AI$2,"-")</f>
        <v>-</v>
      </c>
      <c r="AK9" s="1">
        <f>IF(AI9,AI$1*AI$2/AI9,0)</f>
        <v>0</v>
      </c>
      <c r="AL9" s="3">
        <v>44</v>
      </c>
      <c r="AM9" s="4" t="str">
        <f>IF(AL9,AL9&amp;"/"&amp;AL$2,"-")</f>
        <v>44/53</v>
      </c>
      <c r="AN9" s="1">
        <f>IF(AL9,AL$1*AL$2/AL9,0)</f>
        <v>1.5659090909090911</v>
      </c>
      <c r="AO9" s="1">
        <f>SUM(D9,G9,J9,M9,P9,S9,V9,Y9,AB9,AE9,AH9,AK9,AN9)</f>
        <v>10.865909090909092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F997DD-7318-4E68-851A-449D0E6D95E5}">
  <sheetPr codeName="Feuil11"/>
  <dimension ref="A1:AO11"/>
  <sheetViews>
    <sheetView showGridLines="0" showRowColHeaders="0" topLeftCell="A3" workbookViewId="0">
      <selection activeCell="A3" sqref="A3"/>
    </sheetView>
  </sheetViews>
  <sheetFormatPr baseColWidth="10" defaultColWidth="20.7109375" defaultRowHeight="15" x14ac:dyDescent="0.25"/>
  <cols>
    <col min="1" max="1" width="30.7109375" style="6" customWidth="1"/>
    <col min="2" max="2" width="20.7109375" style="8" hidden="1" customWidth="1"/>
    <col min="3" max="4" width="20.7109375" style="8" customWidth="1"/>
    <col min="5" max="5" width="20.7109375" style="8" hidden="1" customWidth="1"/>
    <col min="6" max="7" width="20.7109375" style="8" customWidth="1"/>
    <col min="8" max="8" width="20.7109375" style="8" hidden="1" customWidth="1"/>
    <col min="9" max="10" width="20.7109375" style="8" customWidth="1"/>
    <col min="11" max="11" width="20.7109375" style="8" hidden="1" customWidth="1"/>
    <col min="12" max="13" width="20.7109375" style="8" customWidth="1"/>
    <col min="14" max="14" width="20.7109375" style="8" hidden="1" customWidth="1"/>
    <col min="15" max="16" width="20.7109375" style="8" customWidth="1"/>
    <col min="17" max="17" width="20.7109375" style="8" hidden="1" customWidth="1"/>
    <col min="18" max="19" width="20.7109375" style="8" customWidth="1"/>
    <col min="20" max="20" width="20.7109375" style="8" hidden="1" customWidth="1"/>
    <col min="21" max="22" width="20.7109375" style="8" customWidth="1"/>
    <col min="23" max="23" width="20.7109375" style="8" hidden="1" customWidth="1"/>
    <col min="24" max="25" width="20.7109375" style="8" customWidth="1"/>
    <col min="26" max="26" width="20.7109375" style="8" hidden="1" customWidth="1"/>
    <col min="27" max="28" width="20.7109375" style="8" customWidth="1"/>
    <col min="29" max="29" width="20.7109375" style="8" hidden="1" customWidth="1"/>
    <col min="30" max="31" width="20.7109375" style="8" customWidth="1"/>
    <col min="32" max="32" width="20.7109375" style="8" hidden="1" customWidth="1"/>
    <col min="33" max="34" width="20.7109375" style="8" customWidth="1"/>
    <col min="35" max="38" width="20.7109375" style="8" hidden="1" customWidth="1"/>
    <col min="39" max="40" width="20.7109375" style="8" customWidth="1"/>
    <col min="41" max="16384" width="20.7109375" style="8"/>
  </cols>
  <sheetData>
    <row r="1" spans="1:41" ht="15" hidden="1" customHeight="1" x14ac:dyDescent="0.25">
      <c r="A1" s="6" t="s">
        <v>1</v>
      </c>
      <c r="B1" s="1">
        <v>1.2</v>
      </c>
      <c r="E1" s="1">
        <v>1.1000000000000001</v>
      </c>
      <c r="F1" s="1"/>
      <c r="H1" s="1">
        <v>1.2</v>
      </c>
      <c r="I1" s="1"/>
      <c r="K1" s="1">
        <v>1.3</v>
      </c>
      <c r="L1" s="1"/>
      <c r="N1" s="1">
        <v>1.2</v>
      </c>
      <c r="O1" s="1"/>
      <c r="Q1" s="1">
        <v>1.1000000000000001</v>
      </c>
      <c r="R1" s="1"/>
      <c r="T1" s="1">
        <v>1</v>
      </c>
      <c r="U1" s="1"/>
      <c r="W1" s="1">
        <v>1.25</v>
      </c>
      <c r="X1" s="1"/>
      <c r="Z1" s="1">
        <v>1</v>
      </c>
      <c r="AA1" s="1"/>
      <c r="AC1" s="1">
        <v>1.1000000000000001</v>
      </c>
      <c r="AD1" s="1"/>
      <c r="AF1" s="1">
        <v>1.2</v>
      </c>
      <c r="AG1" s="1"/>
      <c r="AI1" s="1">
        <v>1</v>
      </c>
      <c r="AJ1" s="1"/>
      <c r="AL1" s="1">
        <v>1.3</v>
      </c>
      <c r="AM1" s="1"/>
    </row>
    <row r="2" spans="1:41" ht="15" hidden="1" customHeight="1" x14ac:dyDescent="0.25">
      <c r="A2" s="6" t="s">
        <v>2</v>
      </c>
      <c r="B2" s="3">
        <v>74</v>
      </c>
      <c r="E2" s="3">
        <v>4</v>
      </c>
      <c r="H2" s="3">
        <v>26</v>
      </c>
      <c r="K2" s="3">
        <v>8</v>
      </c>
      <c r="N2" s="3">
        <v>25</v>
      </c>
      <c r="Q2" s="3">
        <v>6</v>
      </c>
      <c r="T2" s="3">
        <v>7</v>
      </c>
      <c r="W2" s="3">
        <v>42</v>
      </c>
      <c r="Z2" s="3">
        <v>5</v>
      </c>
      <c r="AC2" s="3">
        <v>0</v>
      </c>
      <c r="AF2" s="3">
        <v>56</v>
      </c>
      <c r="AI2" s="3"/>
      <c r="AL2" s="3">
        <v>50</v>
      </c>
    </row>
    <row r="3" spans="1:41" x14ac:dyDescent="0.25">
      <c r="A3" s="8" t="s">
        <v>0</v>
      </c>
      <c r="B3" s="8" t="s">
        <v>6</v>
      </c>
      <c r="C3" s="8" t="s">
        <v>19</v>
      </c>
      <c r="D3" s="8" t="s">
        <v>20</v>
      </c>
      <c r="E3" s="8" t="s">
        <v>7</v>
      </c>
      <c r="F3" s="8" t="s">
        <v>21</v>
      </c>
      <c r="G3" s="8" t="s">
        <v>25</v>
      </c>
      <c r="H3" s="8" t="s">
        <v>8</v>
      </c>
      <c r="I3" s="8" t="s">
        <v>22</v>
      </c>
      <c r="J3" s="8" t="s">
        <v>24</v>
      </c>
      <c r="K3" s="8" t="s">
        <v>9</v>
      </c>
      <c r="L3" s="8" t="s">
        <v>23</v>
      </c>
      <c r="M3" s="8" t="s">
        <v>26</v>
      </c>
      <c r="N3" s="8" t="s">
        <v>10</v>
      </c>
      <c r="O3" s="8" t="s">
        <v>27</v>
      </c>
      <c r="P3" s="8" t="s">
        <v>28</v>
      </c>
      <c r="Q3" s="8" t="s">
        <v>11</v>
      </c>
      <c r="R3" s="8" t="s">
        <v>30</v>
      </c>
      <c r="S3" s="8" t="s">
        <v>29</v>
      </c>
      <c r="T3" s="8" t="s">
        <v>12</v>
      </c>
      <c r="U3" s="8" t="s">
        <v>31</v>
      </c>
      <c r="V3" s="8" t="s">
        <v>32</v>
      </c>
      <c r="W3" s="8" t="s">
        <v>13</v>
      </c>
      <c r="X3" s="8" t="s">
        <v>33</v>
      </c>
      <c r="Y3" s="8" t="s">
        <v>34</v>
      </c>
      <c r="Z3" s="8" t="s">
        <v>14</v>
      </c>
      <c r="AA3" s="8" t="s">
        <v>35</v>
      </c>
      <c r="AB3" s="8" t="s">
        <v>36</v>
      </c>
      <c r="AC3" s="8" t="s">
        <v>15</v>
      </c>
      <c r="AD3" s="8" t="s">
        <v>37</v>
      </c>
      <c r="AE3" s="8" t="s">
        <v>38</v>
      </c>
      <c r="AF3" s="8" t="s">
        <v>16</v>
      </c>
      <c r="AG3" s="8" t="s">
        <v>39</v>
      </c>
      <c r="AH3" s="8" t="s">
        <v>40</v>
      </c>
      <c r="AI3" s="8" t="s">
        <v>17</v>
      </c>
      <c r="AJ3" s="8" t="s">
        <v>41</v>
      </c>
      <c r="AK3" s="8" t="s">
        <v>42</v>
      </c>
      <c r="AL3" s="8" t="s">
        <v>18</v>
      </c>
      <c r="AM3" s="8" t="s">
        <v>43</v>
      </c>
      <c r="AN3" s="8" t="s">
        <v>44</v>
      </c>
      <c r="AO3" s="8" t="s">
        <v>5</v>
      </c>
    </row>
    <row r="4" spans="1:41" x14ac:dyDescent="0.25">
      <c r="A4" s="5" t="s">
        <v>100</v>
      </c>
      <c r="B4" s="3">
        <v>2</v>
      </c>
      <c r="C4" s="4" t="str">
        <f>IF(B4,B4&amp;"/"&amp;B$2,"-")</f>
        <v>2/74</v>
      </c>
      <c r="D4" s="1">
        <f>IF(B4,B$1*B$2/B4,0)</f>
        <v>44.4</v>
      </c>
      <c r="E4" s="3"/>
      <c r="F4" s="4" t="str">
        <f>IF(E4,E4&amp;"/"&amp;E$2,"-")</f>
        <v>-</v>
      </c>
      <c r="G4" s="1">
        <f>IF(E4,E$1*E$2/E4,0)</f>
        <v>0</v>
      </c>
      <c r="H4" s="3">
        <v>4</v>
      </c>
      <c r="I4" s="4" t="str">
        <f>IF(H4,H4&amp;"/"&amp;H$2,"-")</f>
        <v>4/26</v>
      </c>
      <c r="J4" s="1">
        <f>IF(H4,H$1*H$2/H4,0)</f>
        <v>7.8</v>
      </c>
      <c r="K4" s="3"/>
      <c r="L4" s="4" t="str">
        <f>IF(K4,K4&amp;"/"&amp;K$2,"-")</f>
        <v>-</v>
      </c>
      <c r="M4" s="1">
        <f>IF(K4,K$1*K$2/K4,0)</f>
        <v>0</v>
      </c>
      <c r="N4" s="3">
        <v>2</v>
      </c>
      <c r="O4" s="4" t="str">
        <f>IF(N4,N4&amp;"/"&amp;N$2,"-")</f>
        <v>2/25</v>
      </c>
      <c r="P4" s="1">
        <f>IF(N4,N$1*N$2/N4,0)</f>
        <v>15</v>
      </c>
      <c r="Q4" s="3"/>
      <c r="R4" s="4" t="str">
        <f>IF(Q4,Q4&amp;"/"&amp;Q$2,"-")</f>
        <v>-</v>
      </c>
      <c r="S4" s="1">
        <f>IF(Q4,Q$1*Q$2/Q4,0)</f>
        <v>0</v>
      </c>
      <c r="T4" s="3"/>
      <c r="U4" s="4" t="str">
        <f>IF(T4,T4&amp;"/"&amp;T$2,"-")</f>
        <v>-</v>
      </c>
      <c r="V4" s="1">
        <f>IF(T4,T$1*T$2/T4,0)</f>
        <v>0</v>
      </c>
      <c r="W4" s="3">
        <v>3</v>
      </c>
      <c r="X4" s="4" t="str">
        <f>IF(W4,W4&amp;"/"&amp;W$2,"-")</f>
        <v>3/42</v>
      </c>
      <c r="Y4" s="1">
        <f>IF(W4,W$1*W$2/W4,0)</f>
        <v>17.5</v>
      </c>
      <c r="Z4" s="3"/>
      <c r="AA4" s="4" t="str">
        <f>IF(Z4,Z4&amp;"/"&amp;Z$2,"-")</f>
        <v>-</v>
      </c>
      <c r="AB4" s="1">
        <f>IF(Z4,Z$1*Z$2/Z4,0)</f>
        <v>0</v>
      </c>
      <c r="AC4" s="3"/>
      <c r="AD4" s="4" t="str">
        <f>IF(AC4,AC4&amp;"/"&amp;AC$2,"-")</f>
        <v>-</v>
      </c>
      <c r="AE4" s="1">
        <f>IF(AC4,AC$1*AC$2/AC4,0)</f>
        <v>0</v>
      </c>
      <c r="AF4" s="3">
        <v>5</v>
      </c>
      <c r="AG4" s="4" t="str">
        <f>IF(AF4,AF4&amp;"/"&amp;AF$2,"-")</f>
        <v>5/56</v>
      </c>
      <c r="AH4" s="1">
        <f>IF(AF4,AF$1*AF$2/AF4,0)</f>
        <v>13.440000000000001</v>
      </c>
      <c r="AI4" s="3"/>
      <c r="AJ4" s="4" t="str">
        <f>IF(AI4,AI4&amp;"/"&amp;AI$2,"-")</f>
        <v>-</v>
      </c>
      <c r="AK4" s="1">
        <f>IF(AI4,AI$1*AI$2/AI4,0)</f>
        <v>0</v>
      </c>
      <c r="AL4" s="3"/>
      <c r="AM4" s="4" t="str">
        <f>IF(AL4,AL4&amp;"/"&amp;AL$2,"-")</f>
        <v>-</v>
      </c>
      <c r="AN4" s="1">
        <f>IF(AL4,AL$1*AL$2/AL4,0)</f>
        <v>0</v>
      </c>
      <c r="AO4" s="1">
        <f>SUM(D4,G4,J4,M4,P4,S4,V4,Y4,AB4,AE4,AH4,AK4,AN4)</f>
        <v>98.139999999999986</v>
      </c>
    </row>
    <row r="5" spans="1:41" x14ac:dyDescent="0.25">
      <c r="A5" s="5" t="s">
        <v>105</v>
      </c>
      <c r="B5" s="3"/>
      <c r="C5" s="11" t="str">
        <f>IF(B5,B5&amp;"/"&amp;B$2,"-")</f>
        <v>-</v>
      </c>
      <c r="D5" s="1">
        <f>IF(B5,B$1*B$2/B5,0)</f>
        <v>0</v>
      </c>
      <c r="E5" s="3"/>
      <c r="F5" s="11" t="str">
        <f>IF(E5,E5&amp;"/"&amp;E$2,"-")</f>
        <v>-</v>
      </c>
      <c r="G5" s="1">
        <f>IF(E5,E$1*E$2/E5,0)</f>
        <v>0</v>
      </c>
      <c r="H5" s="3"/>
      <c r="I5" s="4" t="str">
        <f>IF(H5,H5&amp;"/"&amp;H$2,"-")</f>
        <v>-</v>
      </c>
      <c r="J5" s="1">
        <f>IF(H5,H$1*H$2/H5,0)</f>
        <v>0</v>
      </c>
      <c r="K5" s="3">
        <v>6</v>
      </c>
      <c r="L5" s="4" t="str">
        <f>IF(K5,K5&amp;"/"&amp;K$2,"-")</f>
        <v>6/8</v>
      </c>
      <c r="M5" s="1">
        <f>IF(K5,K$1*K$2/K5,0)</f>
        <v>1.7333333333333334</v>
      </c>
      <c r="N5" s="3"/>
      <c r="O5" s="4" t="str">
        <f>IF(N5,N5&amp;"/"&amp;N$2,"-")</f>
        <v>-</v>
      </c>
      <c r="P5" s="1">
        <f>IF(N5,N$1*N$2/N5,0)</f>
        <v>0</v>
      </c>
      <c r="Q5" s="3"/>
      <c r="R5" s="4" t="str">
        <f>IF(Q5,Q5&amp;"/"&amp;Q$2,"-")</f>
        <v>-</v>
      </c>
      <c r="S5" s="1">
        <f>IF(Q5,Q$1*Q$2/Q5,0)</f>
        <v>0</v>
      </c>
      <c r="T5" s="3"/>
      <c r="U5" s="4" t="str">
        <f>IF(T5,T5&amp;"/"&amp;T$2,"-")</f>
        <v>-</v>
      </c>
      <c r="V5" s="1">
        <f>IF(T5,T$1*T$2/T5,0)</f>
        <v>0</v>
      </c>
      <c r="W5" s="3"/>
      <c r="X5" s="4" t="str">
        <f>IF(W5,W5&amp;"/"&amp;W$2,"-")</f>
        <v>-</v>
      </c>
      <c r="Y5" s="1">
        <f>IF(W5,W$1*W$2/W5,0)</f>
        <v>0</v>
      </c>
      <c r="Z5" s="3"/>
      <c r="AA5" s="4" t="str">
        <f>IF(Z5,Z5&amp;"/"&amp;Z$2,"-")</f>
        <v>-</v>
      </c>
      <c r="AB5" s="1">
        <f>IF(Z5,Z$1*Z$2/Z5,0)</f>
        <v>0</v>
      </c>
      <c r="AC5" s="3"/>
      <c r="AD5" s="4" t="str">
        <f>IF(AC5,AC5&amp;"/"&amp;AC$2,"-")</f>
        <v>-</v>
      </c>
      <c r="AE5" s="1">
        <f>IF(AC5,AC$1*AC$2/AC5,0)</f>
        <v>0</v>
      </c>
      <c r="AF5" s="3"/>
      <c r="AG5" s="4" t="str">
        <f>IF(AF5,AF5&amp;"/"&amp;AF$2,"-")</f>
        <v>-</v>
      </c>
      <c r="AH5" s="1">
        <f>IF(AF5,AF$1*AF$2/AF5,0)</f>
        <v>0</v>
      </c>
      <c r="AI5" s="3"/>
      <c r="AJ5" s="4" t="str">
        <f>IF(AI5,AI5&amp;"/"&amp;AI$2,"-")</f>
        <v>-</v>
      </c>
      <c r="AK5" s="1">
        <f>IF(AI5,AI$1*AI$2/AI5,0)</f>
        <v>0</v>
      </c>
      <c r="AL5" s="3"/>
      <c r="AM5" s="4" t="str">
        <f>IF(AL5,AL5&amp;"/"&amp;AL$2,"-")</f>
        <v>-</v>
      </c>
      <c r="AN5" s="1">
        <f>IF(AL5,AL$1*AL$2/AL5,0)</f>
        <v>0</v>
      </c>
      <c r="AO5" s="1">
        <f>SUM(D5,G5,J5,M5,P5,S5,V5,Y5,AB5,AE5,AH5,AK5,AN5)</f>
        <v>1.7333333333333334</v>
      </c>
    </row>
    <row r="6" spans="1:41" x14ac:dyDescent="0.25">
      <c r="A6" s="5" t="s">
        <v>104</v>
      </c>
      <c r="B6" s="3"/>
      <c r="C6" s="11" t="str">
        <f>IF(B6,B6&amp;"/"&amp;B$2,"-")</f>
        <v>-</v>
      </c>
      <c r="D6" s="1">
        <f>IF(B6,B$1*B$2/B6,0)</f>
        <v>0</v>
      </c>
      <c r="E6" s="3"/>
      <c r="F6" s="11" t="str">
        <f>IF(E6,E6&amp;"/"&amp;E$2,"-")</f>
        <v>-</v>
      </c>
      <c r="G6" s="1">
        <f>IF(E6,E$1*E$2/E6,0)</f>
        <v>0</v>
      </c>
      <c r="H6" s="3"/>
      <c r="I6" s="4" t="str">
        <f>IF(H6,H6&amp;"/"&amp;H$2,"-")</f>
        <v>-</v>
      </c>
      <c r="J6" s="1">
        <f>IF(H6,H$1*H$2/H6,0)</f>
        <v>0</v>
      </c>
      <c r="K6" s="3">
        <v>4</v>
      </c>
      <c r="L6" s="4" t="str">
        <f>IF(K6,K6&amp;"/"&amp;K$2,"-")</f>
        <v>4/8</v>
      </c>
      <c r="M6" s="1">
        <f>IF(K6,K$1*K$2/K6,0)</f>
        <v>2.6</v>
      </c>
      <c r="N6" s="3"/>
      <c r="O6" s="4" t="str">
        <f>IF(N6,N6&amp;"/"&amp;N$2,"-")</f>
        <v>-</v>
      </c>
      <c r="P6" s="1">
        <f>IF(N6,N$1*N$2/N6,0)</f>
        <v>0</v>
      </c>
      <c r="Q6" s="3"/>
      <c r="R6" s="4" t="str">
        <f>IF(Q6,Q6&amp;"/"&amp;Q$2,"-")</f>
        <v>-</v>
      </c>
      <c r="S6" s="1">
        <f>IF(Q6,Q$1*Q$2/Q6,0)</f>
        <v>0</v>
      </c>
      <c r="T6" s="3"/>
      <c r="U6" s="4" t="str">
        <f>IF(T6,T6&amp;"/"&amp;T$2,"-")</f>
        <v>-</v>
      </c>
      <c r="V6" s="1">
        <f>IF(T6,T$1*T$2/T6,0)</f>
        <v>0</v>
      </c>
      <c r="W6" s="3"/>
      <c r="X6" s="4" t="str">
        <f>IF(W6,W6&amp;"/"&amp;W$2,"-")</f>
        <v>-</v>
      </c>
      <c r="Y6" s="1">
        <f>IF(W6,W$1*W$2/W6,0)</f>
        <v>0</v>
      </c>
      <c r="Z6" s="3"/>
      <c r="AA6" s="4" t="str">
        <f>IF(Z6,Z6&amp;"/"&amp;Z$2,"-")</f>
        <v>-</v>
      </c>
      <c r="AB6" s="1">
        <f>IF(Z6,Z$1*Z$2/Z6,0)</f>
        <v>0</v>
      </c>
      <c r="AC6" s="3"/>
      <c r="AD6" s="4" t="str">
        <f>IF(AC6,AC6&amp;"/"&amp;AC$2,"-")</f>
        <v>-</v>
      </c>
      <c r="AE6" s="1">
        <f>IF(AC6,AC$1*AC$2/AC6,0)</f>
        <v>0</v>
      </c>
      <c r="AF6" s="3"/>
      <c r="AG6" s="4" t="str">
        <f>IF(AF6,AF6&amp;"/"&amp;AF$2,"-")</f>
        <v>-</v>
      </c>
      <c r="AH6" s="1">
        <f>IF(AF6,AF$1*AF$2/AF6,0)</f>
        <v>0</v>
      </c>
      <c r="AI6" s="3"/>
      <c r="AJ6" s="4" t="str">
        <f>IF(AI6,AI6&amp;"/"&amp;AI$2,"-")</f>
        <v>-</v>
      </c>
      <c r="AK6" s="1">
        <f>IF(AI6,AI$1*AI$2/AI6,0)</f>
        <v>0</v>
      </c>
      <c r="AL6" s="3"/>
      <c r="AM6" s="4" t="str">
        <f>IF(AL6,AL6&amp;"/"&amp;AL$2,"-")</f>
        <v>-</v>
      </c>
      <c r="AN6" s="1">
        <f>IF(AL6,AL$1*AL$2/AL6,0)</f>
        <v>0</v>
      </c>
      <c r="AO6" s="1">
        <f>SUM(D6,G6,J6,M6,P6,S6,V6,Y6,AB6,AE6,AH6,AK6,AN6)</f>
        <v>2.6</v>
      </c>
    </row>
    <row r="7" spans="1:41" x14ac:dyDescent="0.25">
      <c r="A7" s="5" t="s">
        <v>103</v>
      </c>
      <c r="B7" s="3"/>
      <c r="C7" s="11" t="str">
        <f>IF(B7,B7&amp;"/"&amp;B$2,"-")</f>
        <v>-</v>
      </c>
      <c r="D7" s="1">
        <f>IF(B7,B$1*B$2/B7,0)</f>
        <v>0</v>
      </c>
      <c r="E7" s="3"/>
      <c r="F7" s="11" t="str">
        <f>IF(E7,E7&amp;"/"&amp;E$2,"-")</f>
        <v>-</v>
      </c>
      <c r="G7" s="1">
        <f>IF(E7,E$1*E$2/E7,0)</f>
        <v>0</v>
      </c>
      <c r="H7" s="3"/>
      <c r="I7" s="4" t="str">
        <f>IF(H7,H7&amp;"/"&amp;H$2,"-")</f>
        <v>-</v>
      </c>
      <c r="J7" s="1">
        <f>IF(H7,H$1*H$2/H7,0)</f>
        <v>0</v>
      </c>
      <c r="K7" s="3">
        <v>3</v>
      </c>
      <c r="L7" s="4" t="str">
        <f>IF(K7,K7&amp;"/"&amp;K$2,"-")</f>
        <v>3/8</v>
      </c>
      <c r="M7" s="1">
        <f>IF(K7,K$1*K$2/K7,0)</f>
        <v>3.4666666666666668</v>
      </c>
      <c r="N7" s="3"/>
      <c r="O7" s="4" t="str">
        <f>IF(N7,N7&amp;"/"&amp;N$2,"-")</f>
        <v>-</v>
      </c>
      <c r="P7" s="1">
        <f>IF(N7,N$1*N$2/N7,0)</f>
        <v>0</v>
      </c>
      <c r="Q7" s="3"/>
      <c r="R7" s="4" t="str">
        <f>IF(Q7,Q7&amp;"/"&amp;Q$2,"-")</f>
        <v>-</v>
      </c>
      <c r="S7" s="1">
        <f>IF(Q7,Q$1*Q$2/Q7,0)</f>
        <v>0</v>
      </c>
      <c r="T7" s="3"/>
      <c r="U7" s="4" t="str">
        <f>IF(T7,T7&amp;"/"&amp;T$2,"-")</f>
        <v>-</v>
      </c>
      <c r="V7" s="1">
        <f>IF(T7,T$1*T$2/T7,0)</f>
        <v>0</v>
      </c>
      <c r="W7" s="3"/>
      <c r="X7" s="4" t="str">
        <f>IF(W7,W7&amp;"/"&amp;W$2,"-")</f>
        <v>-</v>
      </c>
      <c r="Y7" s="1">
        <f>IF(W7,W$1*W$2/W7,0)</f>
        <v>0</v>
      </c>
      <c r="Z7" s="3"/>
      <c r="AA7" s="4" t="str">
        <f>IF(Z7,Z7&amp;"/"&amp;Z$2,"-")</f>
        <v>-</v>
      </c>
      <c r="AB7" s="1">
        <f>IF(Z7,Z$1*Z$2/Z7,0)</f>
        <v>0</v>
      </c>
      <c r="AC7" s="3"/>
      <c r="AD7" s="4" t="str">
        <f>IF(AC7,AC7&amp;"/"&amp;AC$2,"-")</f>
        <v>-</v>
      </c>
      <c r="AE7" s="1">
        <f>IF(AC7,AC$1*AC$2/AC7,0)</f>
        <v>0</v>
      </c>
      <c r="AF7" s="3"/>
      <c r="AG7" s="4" t="str">
        <f>IF(AF7,AF7&amp;"/"&amp;AF$2,"-")</f>
        <v>-</v>
      </c>
      <c r="AH7" s="1">
        <f>IF(AF7,AF$1*AF$2/AF7,0)</f>
        <v>0</v>
      </c>
      <c r="AI7" s="3"/>
      <c r="AJ7" s="4" t="str">
        <f>IF(AI7,AI7&amp;"/"&amp;AI$2,"-")</f>
        <v>-</v>
      </c>
      <c r="AK7" s="1">
        <f>IF(AI7,AI$1*AI$2/AI7,0)</f>
        <v>0</v>
      </c>
      <c r="AL7" s="3"/>
      <c r="AM7" s="4" t="str">
        <f>IF(AL7,AL7&amp;"/"&amp;AL$2,"-")</f>
        <v>-</v>
      </c>
      <c r="AN7" s="1">
        <f>IF(AL7,AL$1*AL$2/AL7,0)</f>
        <v>0</v>
      </c>
      <c r="AO7" s="1">
        <f>SUM(D7,G7,J7,M7,P7,S7,V7,Y7,AB7,AE7,AH7,AK7,AN7)</f>
        <v>3.4666666666666668</v>
      </c>
    </row>
    <row r="8" spans="1:41" x14ac:dyDescent="0.25">
      <c r="A8" s="5" t="s">
        <v>101</v>
      </c>
      <c r="B8" s="3">
        <v>2</v>
      </c>
      <c r="C8" s="4" t="str">
        <f>IF(B8,B8&amp;"/"&amp;B$2,"-")</f>
        <v>2/74</v>
      </c>
      <c r="D8" s="1">
        <f>IF(B8,B$1*B$2/B8,0)</f>
        <v>44.4</v>
      </c>
      <c r="E8" s="3"/>
      <c r="F8" s="4" t="str">
        <f>IF(E8,E8&amp;"/"&amp;E$2,"-")</f>
        <v>-</v>
      </c>
      <c r="G8" s="1">
        <f>IF(E8,E$1*E$2/E8,0)</f>
        <v>0</v>
      </c>
      <c r="H8" s="3"/>
      <c r="I8" s="3" t="str">
        <f>IF(H8,H8&amp;"/"&amp;H$2,"-")</f>
        <v>-</v>
      </c>
      <c r="J8" s="1">
        <f>IF(H8,H$1*H$2/H8,0)</f>
        <v>0</v>
      </c>
      <c r="K8" s="3"/>
      <c r="L8" s="3" t="str">
        <f>IF(K8,K8&amp;"/"&amp;K$2,"-")</f>
        <v>-</v>
      </c>
      <c r="M8" s="1">
        <f>IF(K8,K$1*K$2/K8,0)</f>
        <v>0</v>
      </c>
      <c r="N8" s="3"/>
      <c r="O8" s="3" t="str">
        <f>IF(N8,N8&amp;"/"&amp;N$2,"-")</f>
        <v>-</v>
      </c>
      <c r="P8" s="1">
        <f>IF(N8,N$1*N$2/N8,0)</f>
        <v>0</v>
      </c>
      <c r="Q8" s="3"/>
      <c r="R8" s="3" t="str">
        <f>IF(Q8,Q8&amp;"/"&amp;Q$2,"-")</f>
        <v>-</v>
      </c>
      <c r="S8" s="1">
        <f>IF(Q8,Q$1*Q$2/Q8,0)</f>
        <v>0</v>
      </c>
      <c r="T8" s="3"/>
      <c r="U8" s="3" t="str">
        <f>IF(T8,T8&amp;"/"&amp;T$2,"-")</f>
        <v>-</v>
      </c>
      <c r="V8" s="1">
        <f>IF(T8,T$1*T$2/T8,0)</f>
        <v>0</v>
      </c>
      <c r="W8" s="3"/>
      <c r="X8" s="3" t="str">
        <f>IF(W8,W8&amp;"/"&amp;W$2,"-")</f>
        <v>-</v>
      </c>
      <c r="Y8" s="1">
        <f>IF(W8,W$1*W$2/W8,0)</f>
        <v>0</v>
      </c>
      <c r="Z8" s="3"/>
      <c r="AA8" s="3" t="str">
        <f>IF(Z8,Z8&amp;"/"&amp;Z$2,"-")</f>
        <v>-</v>
      </c>
      <c r="AB8" s="1">
        <f>IF(Z8,Z$1*Z$2/Z8,0)</f>
        <v>0</v>
      </c>
      <c r="AC8" s="3"/>
      <c r="AD8" s="3" t="str">
        <f>IF(AC8,AC8&amp;"/"&amp;AC$2,"-")</f>
        <v>-</v>
      </c>
      <c r="AE8" s="1">
        <f>IF(AC8,AC$1*AC$2/AC8,0)</f>
        <v>0</v>
      </c>
      <c r="AF8" s="3" t="s">
        <v>176</v>
      </c>
      <c r="AG8" s="3" t="s">
        <v>176</v>
      </c>
      <c r="AH8" s="1">
        <v>0</v>
      </c>
      <c r="AI8" s="3"/>
      <c r="AJ8" s="3" t="str">
        <f>IF(AI8,AI8&amp;"/"&amp;AI$2,"-")</f>
        <v>-</v>
      </c>
      <c r="AK8" s="1">
        <f>IF(AI8,AI$1*AI$2/AI8,0)</f>
        <v>0</v>
      </c>
      <c r="AL8" s="3"/>
      <c r="AM8" s="3" t="str">
        <f>IF(AL8,AL8&amp;"/"&amp;AL$2,"-")</f>
        <v>-</v>
      </c>
      <c r="AN8" s="1">
        <f>IF(AL8,AL$1*AL$2/AL8,0)</f>
        <v>0</v>
      </c>
      <c r="AO8" s="1">
        <f>SUM(D8,G8,J8,M8,P8,S8,V8,Y8,AB8,AE8,AH8,AK8,AN8)</f>
        <v>44.4</v>
      </c>
    </row>
    <row r="9" spans="1:41" x14ac:dyDescent="0.25">
      <c r="A9" s="5" t="s">
        <v>106</v>
      </c>
      <c r="B9" s="3"/>
      <c r="C9" s="11" t="str">
        <f>IF(B9,B9&amp;"/"&amp;B$2,"-")</f>
        <v>-</v>
      </c>
      <c r="D9" s="1">
        <f>IF(B9,B$1*B$2/B9,0)</f>
        <v>0</v>
      </c>
      <c r="E9" s="3"/>
      <c r="F9" s="11" t="str">
        <f>IF(E9,E9&amp;"/"&amp;E$2,"-")</f>
        <v>-</v>
      </c>
      <c r="G9" s="1">
        <f>IF(E9,E$1*E$2/E9,0)</f>
        <v>0</v>
      </c>
      <c r="H9" s="3"/>
      <c r="I9" s="4" t="str">
        <f>IF(H9,H9&amp;"/"&amp;H$2,"-")</f>
        <v>-</v>
      </c>
      <c r="J9" s="1">
        <f>IF(H9,H$1*H$2/H9,0)</f>
        <v>0</v>
      </c>
      <c r="K9" s="3">
        <v>7</v>
      </c>
      <c r="L9" s="4" t="str">
        <f>IF(K9,K9&amp;"/"&amp;K$2,"-")</f>
        <v>7/8</v>
      </c>
      <c r="M9" s="1">
        <f>IF(K9,K$1*K$2/K9,0)</f>
        <v>1.4857142857142858</v>
      </c>
      <c r="N9" s="3"/>
      <c r="O9" s="4" t="str">
        <f>IF(N9,N9&amp;"/"&amp;N$2,"-")</f>
        <v>-</v>
      </c>
      <c r="P9" s="1">
        <f>IF(N9,N$1*N$2/N9,0)</f>
        <v>0</v>
      </c>
      <c r="Q9" s="3"/>
      <c r="R9" s="4" t="str">
        <f>IF(Q9,Q9&amp;"/"&amp;Q$2,"-")</f>
        <v>-</v>
      </c>
      <c r="S9" s="1">
        <f>IF(Q9,Q$1*Q$2/Q9,0)</f>
        <v>0</v>
      </c>
      <c r="T9" s="3"/>
      <c r="U9" s="4" t="str">
        <f>IF(T9,T9&amp;"/"&amp;T$2,"-")</f>
        <v>-</v>
      </c>
      <c r="V9" s="1">
        <f>IF(T9,T$1*T$2/T9,0)</f>
        <v>0</v>
      </c>
      <c r="W9" s="3"/>
      <c r="X9" s="4" t="str">
        <f>IF(W9,W9&amp;"/"&amp;W$2,"-")</f>
        <v>-</v>
      </c>
      <c r="Y9" s="1">
        <f>IF(W9,W$1*W$2/W9,0)</f>
        <v>0</v>
      </c>
      <c r="Z9" s="3"/>
      <c r="AA9" s="4" t="str">
        <f>IF(Z9,Z9&amp;"/"&amp;Z$2,"-")</f>
        <v>-</v>
      </c>
      <c r="AB9" s="1">
        <f>IF(Z9,Z$1*Z$2/Z9,0)</f>
        <v>0</v>
      </c>
      <c r="AC9" s="3"/>
      <c r="AD9" s="4" t="str">
        <f>IF(AC9,AC9&amp;"/"&amp;AC$2,"-")</f>
        <v>-</v>
      </c>
      <c r="AE9" s="1">
        <f>IF(AC9,AC$1*AC$2/AC9,0)</f>
        <v>0</v>
      </c>
      <c r="AF9" s="3"/>
      <c r="AG9" s="4" t="str">
        <f>IF(AF9,AF9&amp;"/"&amp;AF$2,"-")</f>
        <v>-</v>
      </c>
      <c r="AH9" s="1">
        <f>IF(AF9,AF$1*AF$2/AF9,0)</f>
        <v>0</v>
      </c>
      <c r="AI9" s="3"/>
      <c r="AJ9" s="4" t="str">
        <f>IF(AI9,AI9&amp;"/"&amp;AI$2,"-")</f>
        <v>-</v>
      </c>
      <c r="AK9" s="1">
        <f>IF(AI9,AI$1*AI$2/AI9,0)</f>
        <v>0</v>
      </c>
      <c r="AL9" s="3"/>
      <c r="AM9" s="4" t="str">
        <f>IF(AL9,AL9&amp;"/"&amp;AL$2,"-")</f>
        <v>-</v>
      </c>
      <c r="AN9" s="1">
        <f>IF(AL9,AL$1*AL$2/AL9,0)</f>
        <v>0</v>
      </c>
      <c r="AO9" s="1">
        <f>SUM(D9,G9,J9,M9,P9,S9,V9,Y9,AB9,AE9,AH9,AK9,AN9)</f>
        <v>1.4857142857142858</v>
      </c>
    </row>
    <row r="10" spans="1:41" x14ac:dyDescent="0.25">
      <c r="A10" s="5" t="s">
        <v>102</v>
      </c>
      <c r="B10" s="3">
        <v>2</v>
      </c>
      <c r="C10" s="4" t="str">
        <f>IF(B10,B10&amp;"/"&amp;B$2,"-")</f>
        <v>2/74</v>
      </c>
      <c r="D10" s="1">
        <f>IF(B10,B$1*B$2/B10,0)</f>
        <v>44.4</v>
      </c>
      <c r="E10" s="3"/>
      <c r="F10" s="4" t="str">
        <f>IF(E10,E10&amp;"/"&amp;E$2,"-")</f>
        <v>-</v>
      </c>
      <c r="G10" s="1">
        <f>IF(E10,E$1*E$2/E10,0)</f>
        <v>0</v>
      </c>
      <c r="H10" s="3"/>
      <c r="I10" s="4" t="str">
        <f>IF(H10,H10&amp;"/"&amp;H$2,"-")</f>
        <v>-</v>
      </c>
      <c r="J10" s="1">
        <f>IF(H10,H$1*H$2/H10,0)</f>
        <v>0</v>
      </c>
      <c r="K10" s="3"/>
      <c r="L10" s="4" t="str">
        <f>IF(K10,K10&amp;"/"&amp;K$2,"-")</f>
        <v>-</v>
      </c>
      <c r="M10" s="1">
        <f>IF(K10,K$1*K$2/K10,0)</f>
        <v>0</v>
      </c>
      <c r="N10" s="3"/>
      <c r="O10" s="4" t="str">
        <f>IF(N10,N10&amp;"/"&amp;N$2,"-")</f>
        <v>-</v>
      </c>
      <c r="P10" s="1">
        <f>IF(N10,N$1*N$2/N10,0)</f>
        <v>0</v>
      </c>
      <c r="Q10" s="3"/>
      <c r="R10" s="4" t="str">
        <f>IF(Q10,Q10&amp;"/"&amp;Q$2,"-")</f>
        <v>-</v>
      </c>
      <c r="S10" s="1">
        <f>IF(Q10,Q$1*Q$2/Q10,0)</f>
        <v>0</v>
      </c>
      <c r="T10" s="3"/>
      <c r="U10" s="4" t="str">
        <f>IF(T10,T10&amp;"/"&amp;T$2,"-")</f>
        <v>-</v>
      </c>
      <c r="V10" s="1">
        <f>IF(T10,T$1*T$2/T10,0)</f>
        <v>0</v>
      </c>
      <c r="W10" s="3"/>
      <c r="X10" s="4" t="str">
        <f>IF(W10,W10&amp;"/"&amp;W$2,"-")</f>
        <v>-</v>
      </c>
      <c r="Y10" s="1">
        <f>IF(W10,W$1*W$2/W10,0)</f>
        <v>0</v>
      </c>
      <c r="Z10" s="3"/>
      <c r="AA10" s="4" t="str">
        <f>IF(Z10,Z10&amp;"/"&amp;Z$2,"-")</f>
        <v>-</v>
      </c>
      <c r="AB10" s="1">
        <f>IF(Z10,Z$1*Z$2/Z10,0)</f>
        <v>0</v>
      </c>
      <c r="AC10" s="3"/>
      <c r="AD10" s="4" t="str">
        <f>IF(AC10,AC10&amp;"/"&amp;AC$2,"-")</f>
        <v>-</v>
      </c>
      <c r="AE10" s="1">
        <f>IF(AC10,AC$1*AC$2/AC10,0)</f>
        <v>0</v>
      </c>
      <c r="AF10" s="3">
        <v>16</v>
      </c>
      <c r="AG10" s="4" t="str">
        <f>IF(AF10,AF10&amp;"/"&amp;AF$2,"-")</f>
        <v>16/56</v>
      </c>
      <c r="AH10" s="1">
        <f>IF(AF10,AF$1*AF$2/AF10,0)</f>
        <v>4.2</v>
      </c>
      <c r="AI10" s="3"/>
      <c r="AJ10" s="4" t="str">
        <f>IF(AI10,AI10&amp;"/"&amp;AI$2,"-")</f>
        <v>-</v>
      </c>
      <c r="AK10" s="1">
        <f>IF(AI10,AI$1*AI$2/AI10,0)</f>
        <v>0</v>
      </c>
      <c r="AL10" s="3">
        <v>5</v>
      </c>
      <c r="AM10" s="4" t="str">
        <f>IF(AL10,AL10&amp;"/"&amp;AL$2,"-")</f>
        <v>5/50</v>
      </c>
      <c r="AN10" s="1">
        <f>IF(AL10,AL$1*AL$2/AL10,0)</f>
        <v>13</v>
      </c>
      <c r="AO10" s="1">
        <f>SUM(D10,G10,J10,M10,P10,S10,V10,Y10,AB10,AE10,AH10,AK10,AN10)</f>
        <v>61.6</v>
      </c>
    </row>
    <row r="11" spans="1:41" x14ac:dyDescent="0.25">
      <c r="A11" s="5" t="s">
        <v>107</v>
      </c>
      <c r="B11" s="3"/>
      <c r="C11" s="11" t="str">
        <f>IF(B11,B11&amp;"/"&amp;B$2,"-")</f>
        <v>-</v>
      </c>
      <c r="D11" s="1">
        <f>IF(B11,B$1*B$2/B11,0)</f>
        <v>0</v>
      </c>
      <c r="E11" s="3"/>
      <c r="F11" s="11" t="str">
        <f>IF(E11,E11&amp;"/"&amp;E$2,"-")</f>
        <v>-</v>
      </c>
      <c r="G11" s="1">
        <f>IF(E11,E$1*E$2/E11,0)</f>
        <v>0</v>
      </c>
      <c r="H11" s="3"/>
      <c r="I11" s="4" t="str">
        <f>IF(H11,H11&amp;"/"&amp;H$2,"-")</f>
        <v>-</v>
      </c>
      <c r="J11" s="1">
        <f>IF(H11,H$1*H$2/H11,0)</f>
        <v>0</v>
      </c>
      <c r="K11" s="3">
        <v>8</v>
      </c>
      <c r="L11" s="4" t="str">
        <f>IF(K11,K11&amp;"/"&amp;K$2,"-")</f>
        <v>8/8</v>
      </c>
      <c r="M11" s="1">
        <f>IF(K11,K$1*K$2/K11,0)</f>
        <v>1.3</v>
      </c>
      <c r="N11" s="3"/>
      <c r="O11" s="4" t="str">
        <f>IF(N11,N11&amp;"/"&amp;N$2,"-")</f>
        <v>-</v>
      </c>
      <c r="P11" s="1">
        <f>IF(N11,N$1*N$2/N11,0)</f>
        <v>0</v>
      </c>
      <c r="Q11" s="3"/>
      <c r="R11" s="4" t="str">
        <f>IF(Q11,Q11&amp;"/"&amp;Q$2,"-")</f>
        <v>-</v>
      </c>
      <c r="S11" s="1">
        <f>IF(Q11,Q$1*Q$2/Q11,0)</f>
        <v>0</v>
      </c>
      <c r="T11" s="3"/>
      <c r="U11" s="4" t="str">
        <f>IF(T11,T11&amp;"/"&amp;T$2,"-")</f>
        <v>-</v>
      </c>
      <c r="V11" s="1">
        <f>IF(T11,T$1*T$2/T11,0)</f>
        <v>0</v>
      </c>
      <c r="W11" s="3"/>
      <c r="X11" s="4" t="str">
        <f>IF(W11,W11&amp;"/"&amp;W$2,"-")</f>
        <v>-</v>
      </c>
      <c r="Y11" s="1">
        <f>IF(W11,W$1*W$2/W11,0)</f>
        <v>0</v>
      </c>
      <c r="Z11" s="3"/>
      <c r="AA11" s="4" t="str">
        <f>IF(Z11,Z11&amp;"/"&amp;Z$2,"-")</f>
        <v>-</v>
      </c>
      <c r="AB11" s="1">
        <f>IF(Z11,Z$1*Z$2/Z11,0)</f>
        <v>0</v>
      </c>
      <c r="AC11" s="3"/>
      <c r="AD11" s="4" t="str">
        <f>IF(AC11,AC11&amp;"/"&amp;AC$2,"-")</f>
        <v>-</v>
      </c>
      <c r="AE11" s="1">
        <f>IF(AC11,AC$1*AC$2/AC11,0)</f>
        <v>0</v>
      </c>
      <c r="AF11" s="3"/>
      <c r="AG11" s="4" t="str">
        <f>IF(AF11,AF11&amp;"/"&amp;AF$2,"-")</f>
        <v>-</v>
      </c>
      <c r="AH11" s="1">
        <f>IF(AF11,AF$1*AF$2/AF11,0)</f>
        <v>0</v>
      </c>
      <c r="AI11" s="3"/>
      <c r="AJ11" s="4" t="str">
        <f>IF(AI11,AI11&amp;"/"&amp;AI$2,"-")</f>
        <v>-</v>
      </c>
      <c r="AK11" s="1">
        <f>IF(AI11,AI$1*AI$2/AI11,0)</f>
        <v>0</v>
      </c>
      <c r="AL11" s="3"/>
      <c r="AM11" s="4" t="str">
        <f>IF(AL11,AL11&amp;"/"&amp;AL$2,"-")</f>
        <v>-</v>
      </c>
      <c r="AN11" s="1">
        <f>IF(AL11,AL$1*AL$2/AL11,0)</f>
        <v>0</v>
      </c>
      <c r="AO11" s="1">
        <f>SUM(D11,G11,J11,M11,P11,S11,V11,Y11,AB11,AE11,AH11,AK11,AN11)</f>
        <v>1.3</v>
      </c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8A775-A68C-44D9-B833-0DD4BB2F8913}">
  <sheetPr codeName="Feuil13"/>
  <dimension ref="A1:AO29"/>
  <sheetViews>
    <sheetView showGridLines="0" showRowColHeaders="0" topLeftCell="A3" workbookViewId="0">
      <selection activeCell="A3" sqref="A3"/>
    </sheetView>
  </sheetViews>
  <sheetFormatPr baseColWidth="10" defaultColWidth="20.7109375" defaultRowHeight="15" x14ac:dyDescent="0.25"/>
  <cols>
    <col min="1" max="1" width="30.7109375" style="6" customWidth="1"/>
    <col min="2" max="2" width="20.7109375" style="8" hidden="1" customWidth="1"/>
    <col min="3" max="4" width="20.7109375" style="8" customWidth="1"/>
    <col min="5" max="5" width="20.7109375" style="8" hidden="1" customWidth="1"/>
    <col min="6" max="7" width="20.7109375" style="8" customWidth="1"/>
    <col min="8" max="8" width="20.7109375" style="8" hidden="1" customWidth="1"/>
    <col min="9" max="10" width="20.7109375" style="8" customWidth="1"/>
    <col min="11" max="11" width="20.7109375" style="8" hidden="1" customWidth="1"/>
    <col min="12" max="13" width="20.7109375" style="8" customWidth="1"/>
    <col min="14" max="14" width="20.7109375" style="8" hidden="1" customWidth="1"/>
    <col min="15" max="16" width="20.7109375" style="8" customWidth="1"/>
    <col min="17" max="17" width="20.7109375" style="8" hidden="1" customWidth="1"/>
    <col min="18" max="19" width="20.7109375" style="8" customWidth="1"/>
    <col min="20" max="20" width="20.7109375" style="8" hidden="1" customWidth="1"/>
    <col min="21" max="22" width="20.7109375" style="8" customWidth="1"/>
    <col min="23" max="23" width="20.7109375" style="8" hidden="1" customWidth="1"/>
    <col min="24" max="25" width="20.7109375" style="8" customWidth="1"/>
    <col min="26" max="26" width="20.7109375" style="8" hidden="1" customWidth="1"/>
    <col min="27" max="28" width="20.7109375" style="8" customWidth="1"/>
    <col min="29" max="29" width="20.7109375" style="8" hidden="1" customWidth="1"/>
    <col min="30" max="31" width="20.7109375" style="8" customWidth="1"/>
    <col min="32" max="32" width="20.7109375" style="8" hidden="1" customWidth="1"/>
    <col min="33" max="34" width="20.7109375" style="8" customWidth="1"/>
    <col min="35" max="38" width="20.7109375" style="8" hidden="1" customWidth="1"/>
    <col min="39" max="40" width="20.7109375" style="8" customWidth="1"/>
    <col min="41" max="16384" width="20.7109375" style="8"/>
  </cols>
  <sheetData>
    <row r="1" spans="1:41" ht="15" hidden="1" customHeight="1" x14ac:dyDescent="0.25">
      <c r="A1" s="6" t="s">
        <v>1</v>
      </c>
      <c r="B1" s="1">
        <v>1.2</v>
      </c>
      <c r="E1" s="1">
        <v>1.1000000000000001</v>
      </c>
      <c r="F1" s="1"/>
      <c r="H1" s="1">
        <v>1.2</v>
      </c>
      <c r="I1" s="1"/>
      <c r="K1" s="1">
        <v>1.3</v>
      </c>
      <c r="L1" s="1"/>
      <c r="N1" s="1">
        <v>1.2</v>
      </c>
      <c r="O1" s="1"/>
      <c r="Q1" s="1">
        <v>1.1000000000000001</v>
      </c>
      <c r="R1" s="1"/>
      <c r="T1" s="1">
        <v>1</v>
      </c>
      <c r="U1" s="1"/>
      <c r="W1" s="1">
        <v>1.25</v>
      </c>
      <c r="X1" s="1"/>
      <c r="Z1" s="1">
        <v>1</v>
      </c>
      <c r="AA1" s="1"/>
      <c r="AC1" s="1">
        <v>1.1000000000000001</v>
      </c>
      <c r="AD1" s="1"/>
      <c r="AF1" s="1">
        <v>1.2</v>
      </c>
      <c r="AG1" s="1"/>
      <c r="AI1" s="1">
        <v>1</v>
      </c>
      <c r="AJ1" s="1"/>
      <c r="AL1" s="1">
        <v>1.3</v>
      </c>
      <c r="AM1" s="1"/>
    </row>
    <row r="2" spans="1:41" ht="15" hidden="1" customHeight="1" x14ac:dyDescent="0.25">
      <c r="A2" s="6" t="s">
        <v>2</v>
      </c>
      <c r="B2" s="3">
        <v>107</v>
      </c>
      <c r="E2" s="3">
        <v>28</v>
      </c>
      <c r="H2" s="3">
        <v>39</v>
      </c>
      <c r="K2" s="3">
        <v>15</v>
      </c>
      <c r="N2" s="3">
        <v>44</v>
      </c>
      <c r="Q2" s="3">
        <v>22</v>
      </c>
      <c r="T2" s="3">
        <v>18</v>
      </c>
      <c r="W2" s="3">
        <v>78</v>
      </c>
      <c r="Z2" s="3">
        <v>9</v>
      </c>
      <c r="AC2" s="3">
        <v>2</v>
      </c>
      <c r="AF2" s="3">
        <v>81</v>
      </c>
      <c r="AI2" s="3"/>
      <c r="AL2" s="3">
        <v>74</v>
      </c>
    </row>
    <row r="3" spans="1:41" x14ac:dyDescent="0.25">
      <c r="A3" s="8" t="s">
        <v>0</v>
      </c>
      <c r="B3" s="8" t="s">
        <v>6</v>
      </c>
      <c r="C3" s="8" t="s">
        <v>19</v>
      </c>
      <c r="D3" s="8" t="s">
        <v>20</v>
      </c>
      <c r="E3" s="8" t="s">
        <v>7</v>
      </c>
      <c r="F3" s="8" t="s">
        <v>21</v>
      </c>
      <c r="G3" s="8" t="s">
        <v>25</v>
      </c>
      <c r="H3" s="8" t="s">
        <v>8</v>
      </c>
      <c r="I3" s="8" t="s">
        <v>22</v>
      </c>
      <c r="J3" s="8" t="s">
        <v>24</v>
      </c>
      <c r="K3" s="8" t="s">
        <v>9</v>
      </c>
      <c r="L3" s="8" t="s">
        <v>23</v>
      </c>
      <c r="M3" s="8" t="s">
        <v>26</v>
      </c>
      <c r="N3" s="8" t="s">
        <v>10</v>
      </c>
      <c r="O3" s="8" t="s">
        <v>27</v>
      </c>
      <c r="P3" s="8" t="s">
        <v>28</v>
      </c>
      <c r="Q3" s="8" t="s">
        <v>11</v>
      </c>
      <c r="R3" s="8" t="s">
        <v>30</v>
      </c>
      <c r="S3" s="8" t="s">
        <v>29</v>
      </c>
      <c r="T3" s="8" t="s">
        <v>12</v>
      </c>
      <c r="U3" s="8" t="s">
        <v>31</v>
      </c>
      <c r="V3" s="8" t="s">
        <v>32</v>
      </c>
      <c r="W3" s="8" t="s">
        <v>13</v>
      </c>
      <c r="X3" s="8" t="s">
        <v>33</v>
      </c>
      <c r="Y3" s="8" t="s">
        <v>34</v>
      </c>
      <c r="Z3" s="8" t="s">
        <v>14</v>
      </c>
      <c r="AA3" s="8" t="s">
        <v>35</v>
      </c>
      <c r="AB3" s="8" t="s">
        <v>36</v>
      </c>
      <c r="AC3" s="8" t="s">
        <v>15</v>
      </c>
      <c r="AD3" s="8" t="s">
        <v>37</v>
      </c>
      <c r="AE3" s="8" t="s">
        <v>38</v>
      </c>
      <c r="AF3" s="8" t="s">
        <v>16</v>
      </c>
      <c r="AG3" s="8" t="s">
        <v>39</v>
      </c>
      <c r="AH3" s="8" t="s">
        <v>40</v>
      </c>
      <c r="AI3" s="8" t="s">
        <v>17</v>
      </c>
      <c r="AJ3" s="8" t="s">
        <v>41</v>
      </c>
      <c r="AK3" s="8" t="s">
        <v>42</v>
      </c>
      <c r="AL3" s="8" t="s">
        <v>18</v>
      </c>
      <c r="AM3" s="8" t="s">
        <v>43</v>
      </c>
      <c r="AN3" s="8" t="s">
        <v>44</v>
      </c>
      <c r="AO3" s="8" t="s">
        <v>5</v>
      </c>
    </row>
    <row r="4" spans="1:41" x14ac:dyDescent="0.25">
      <c r="A4" s="5" t="s">
        <v>109</v>
      </c>
      <c r="B4" s="3">
        <v>4</v>
      </c>
      <c r="C4" s="4" t="str">
        <f>IF(B4,B4&amp;"/"&amp;B$2,"-")</f>
        <v>4/107</v>
      </c>
      <c r="D4" s="1">
        <f>IF(B4,B$1*B$2/B4,0)</f>
        <v>32.1</v>
      </c>
      <c r="E4" s="3"/>
      <c r="F4" s="4" t="str">
        <f>IF(E4,E4&amp;"/"&amp;E$2,"-")</f>
        <v>-</v>
      </c>
      <c r="G4" s="1">
        <f>IF(E4,E$1*E$2/E4,0)</f>
        <v>0</v>
      </c>
      <c r="H4" s="3"/>
      <c r="I4" s="4" t="str">
        <f>IF(H4,H4&amp;"/"&amp;H$2,"-")</f>
        <v>-</v>
      </c>
      <c r="J4" s="1">
        <f>IF(H4,H$1*H$2/H4,0)</f>
        <v>0</v>
      </c>
      <c r="K4" s="3"/>
      <c r="L4" s="4" t="str">
        <f>IF(K4,K4&amp;"/"&amp;K$2,"-")</f>
        <v>-</v>
      </c>
      <c r="M4" s="1">
        <f>IF(K4,K$1*K$2/K4,0)</f>
        <v>0</v>
      </c>
      <c r="N4" s="3"/>
      <c r="O4" s="4" t="str">
        <f>IF(N4,N4&amp;"/"&amp;N$2,"-")</f>
        <v>-</v>
      </c>
      <c r="P4" s="1">
        <f>IF(N4,N$1*N$2/N4,0)</f>
        <v>0</v>
      </c>
      <c r="Q4" s="3"/>
      <c r="R4" s="4" t="str">
        <f>IF(Q4,Q4&amp;"/"&amp;Q$2,"-")</f>
        <v>-</v>
      </c>
      <c r="S4" s="1">
        <f>IF(Q4,Q$1*Q$2/Q4,0)</f>
        <v>0</v>
      </c>
      <c r="T4" s="3"/>
      <c r="U4" s="4" t="str">
        <f>IF(T4,T4&amp;"/"&amp;T$2,"-")</f>
        <v>-</v>
      </c>
      <c r="V4" s="1">
        <f>IF(T4,T$1*T$2/T4,0)</f>
        <v>0</v>
      </c>
      <c r="W4" s="3"/>
      <c r="X4" s="4" t="str">
        <f>IF(W4,W4&amp;"/"&amp;W$2,"-")</f>
        <v>-</v>
      </c>
      <c r="Y4" s="1">
        <f>IF(W4,W$1*W$2/W4,0)</f>
        <v>0</v>
      </c>
      <c r="Z4" s="3"/>
      <c r="AA4" s="4" t="str">
        <f>IF(Z4,Z4&amp;"/"&amp;Z$2,"-")</f>
        <v>-</v>
      </c>
      <c r="AB4" s="1">
        <f>IF(Z4,Z$1*Z$2/Z4,0)</f>
        <v>0</v>
      </c>
      <c r="AC4" s="3"/>
      <c r="AD4" s="4" t="str">
        <f>IF(AC4,AC4&amp;"/"&amp;AC$2,"-")</f>
        <v>-</v>
      </c>
      <c r="AE4" s="1">
        <f>IF(AC4,AC$1*AC$2/AC4,0)</f>
        <v>0</v>
      </c>
      <c r="AF4" s="3"/>
      <c r="AG4" s="4" t="str">
        <f>IF(AF4,AF4&amp;"/"&amp;AF$2,"-")</f>
        <v>-</v>
      </c>
      <c r="AH4" s="1">
        <f>IF(AF4,AF$1*AF$2/AF4,0)</f>
        <v>0</v>
      </c>
      <c r="AI4" s="3"/>
      <c r="AJ4" s="4" t="str">
        <f>IF(AI4,AI4&amp;"/"&amp;AI$2,"-")</f>
        <v>-</v>
      </c>
      <c r="AK4" s="1">
        <f>IF(AI4,AI$1*AI$2/AI4,0)</f>
        <v>0</v>
      </c>
      <c r="AL4" s="3"/>
      <c r="AM4" s="4" t="str">
        <f>IF(AL4,AL4&amp;"/"&amp;AL$2,"-")</f>
        <v>-</v>
      </c>
      <c r="AN4" s="1">
        <f>IF(AL4,AL$1*AL$2/AL4,0)</f>
        <v>0</v>
      </c>
      <c r="AO4" s="1">
        <f>SUM(D4,G4,J4,M4,P4,S4,V4,Y4,AB4,AE4,AH4,AK4,AN4)</f>
        <v>32.1</v>
      </c>
    </row>
    <row r="5" spans="1:41" x14ac:dyDescent="0.25">
      <c r="A5" s="5" t="s">
        <v>124</v>
      </c>
      <c r="B5" s="3"/>
      <c r="C5" s="11" t="str">
        <f>IF(B5,B5&amp;"/"&amp;B$2,"-")</f>
        <v>-</v>
      </c>
      <c r="D5" s="1">
        <f>IF(B5,B$1*B$2/B5,0)</f>
        <v>0</v>
      </c>
      <c r="E5" s="3"/>
      <c r="F5" s="11" t="str">
        <f>IF(E5,E5&amp;"/"&amp;E$2,"-")</f>
        <v>-</v>
      </c>
      <c r="G5" s="1">
        <f>IF(E5,E$1*E$2/E5,0)</f>
        <v>0</v>
      </c>
      <c r="H5" s="3"/>
      <c r="I5" s="4" t="str">
        <f>IF(H5,H5&amp;"/"&amp;H$2,"-")</f>
        <v>-</v>
      </c>
      <c r="J5" s="1">
        <f>IF(H5,H$1*H$2/H5,0)</f>
        <v>0</v>
      </c>
      <c r="K5" s="3">
        <v>3</v>
      </c>
      <c r="L5" s="4" t="str">
        <f>IF(K5,K5&amp;"/"&amp;K$2,"-")</f>
        <v>3/15</v>
      </c>
      <c r="M5" s="1">
        <f>IF(K5,K$1*K$2/K5,0)</f>
        <v>6.5</v>
      </c>
      <c r="N5" s="3"/>
      <c r="O5" s="4" t="str">
        <f>IF(N5,N5&amp;"/"&amp;N$2,"-")</f>
        <v>-</v>
      </c>
      <c r="P5" s="1">
        <f>IF(N5,N$1*N$2/N5,0)</f>
        <v>0</v>
      </c>
      <c r="Q5" s="3"/>
      <c r="R5" s="4" t="str">
        <f>IF(Q5,Q5&amp;"/"&amp;Q$2,"-")</f>
        <v>-</v>
      </c>
      <c r="S5" s="1">
        <f>IF(Q5,Q$1*Q$2/Q5,0)</f>
        <v>0</v>
      </c>
      <c r="T5" s="3"/>
      <c r="U5" s="4" t="str">
        <f>IF(T5,T5&amp;"/"&amp;T$2,"-")</f>
        <v>-</v>
      </c>
      <c r="V5" s="1">
        <f>IF(T5,T$1*T$2/T5,0)</f>
        <v>0</v>
      </c>
      <c r="W5" s="3"/>
      <c r="X5" s="4" t="str">
        <f>IF(W5,W5&amp;"/"&amp;W$2,"-")</f>
        <v>-</v>
      </c>
      <c r="Y5" s="1">
        <f>IF(W5,W$1*W$2/W5,0)</f>
        <v>0</v>
      </c>
      <c r="Z5" s="3"/>
      <c r="AA5" s="4" t="str">
        <f>IF(Z5,Z5&amp;"/"&amp;Z$2,"-")</f>
        <v>-</v>
      </c>
      <c r="AB5" s="1">
        <f>IF(Z5,Z$1*Z$2/Z5,0)</f>
        <v>0</v>
      </c>
      <c r="AC5" s="3"/>
      <c r="AD5" s="4" t="str">
        <f>IF(AC5,AC5&amp;"/"&amp;AC$2,"-")</f>
        <v>-</v>
      </c>
      <c r="AE5" s="1">
        <f>IF(AC5,AC$1*AC$2/AC5,0)</f>
        <v>0</v>
      </c>
      <c r="AF5" s="3"/>
      <c r="AG5" s="4" t="str">
        <f>IF(AF5,AF5&amp;"/"&amp;AF$2,"-")</f>
        <v>-</v>
      </c>
      <c r="AH5" s="1">
        <f>IF(AF5,AF$1*AF$2/AF5,0)</f>
        <v>0</v>
      </c>
      <c r="AI5" s="3"/>
      <c r="AJ5" s="4" t="str">
        <f>IF(AI5,AI5&amp;"/"&amp;AI$2,"-")</f>
        <v>-</v>
      </c>
      <c r="AK5" s="1">
        <f>IF(AI5,AI$1*AI$2/AI5,0)</f>
        <v>0</v>
      </c>
      <c r="AL5" s="3"/>
      <c r="AM5" s="4" t="str">
        <f>IF(AL5,AL5&amp;"/"&amp;AL$2,"-")</f>
        <v>-</v>
      </c>
      <c r="AN5" s="1">
        <f>IF(AL5,AL$1*AL$2/AL5,0)</f>
        <v>0</v>
      </c>
      <c r="AO5" s="1">
        <f>SUM(D5,G5,J5,M5,P5,S5,V5,Y5,AB5,AE5,AH5,AK5,AN5)</f>
        <v>6.5</v>
      </c>
    </row>
    <row r="6" spans="1:41" x14ac:dyDescent="0.25">
      <c r="A6" s="5" t="s">
        <v>114</v>
      </c>
      <c r="B6" s="3">
        <v>21</v>
      </c>
      <c r="C6" s="11" t="str">
        <f>IF(B6,B6&amp;"/"&amp;B$2,"-")</f>
        <v>21/107</v>
      </c>
      <c r="D6" s="1">
        <f>IF(B6,B$1*B$2/B6,0)</f>
        <v>6.1142857142857148</v>
      </c>
      <c r="E6" s="3"/>
      <c r="F6" s="11" t="str">
        <f>IF(E6,E6&amp;"/"&amp;E$2,"-")</f>
        <v>-</v>
      </c>
      <c r="G6" s="1">
        <f>IF(E6,E$1*E$2/E6,0)</f>
        <v>0</v>
      </c>
      <c r="H6" s="3"/>
      <c r="I6" s="4" t="str">
        <f>IF(H6,H6&amp;"/"&amp;H$2,"-")</f>
        <v>-</v>
      </c>
      <c r="J6" s="1">
        <f>IF(H6,H$1*H$2/H6,0)</f>
        <v>0</v>
      </c>
      <c r="K6" s="3">
        <v>1</v>
      </c>
      <c r="L6" s="4" t="str">
        <f>IF(K6,K6&amp;"/"&amp;K$2,"-")</f>
        <v>1/15</v>
      </c>
      <c r="M6" s="1">
        <f>IF(K6,K$1*K$2/K6,0)</f>
        <v>19.5</v>
      </c>
      <c r="N6" s="3"/>
      <c r="O6" s="4" t="str">
        <f>IF(N6,N6&amp;"/"&amp;N$2,"-")</f>
        <v>-</v>
      </c>
      <c r="P6" s="1">
        <f>IF(N6,N$1*N$2/N6,0)</f>
        <v>0</v>
      </c>
      <c r="Q6" s="3"/>
      <c r="R6" s="4" t="str">
        <f>IF(Q6,Q6&amp;"/"&amp;Q$2,"-")</f>
        <v>-</v>
      </c>
      <c r="S6" s="1">
        <f>IF(Q6,Q$1*Q$2/Q6,0)</f>
        <v>0</v>
      </c>
      <c r="T6" s="3"/>
      <c r="U6" s="4" t="str">
        <f>IF(T6,T6&amp;"/"&amp;T$2,"-")</f>
        <v>-</v>
      </c>
      <c r="V6" s="1">
        <f>IF(T6,T$1*T$2/T6,0)</f>
        <v>0</v>
      </c>
      <c r="W6" s="3"/>
      <c r="X6" s="4" t="str">
        <f>IF(W6,W6&amp;"/"&amp;W$2,"-")</f>
        <v>-</v>
      </c>
      <c r="Y6" s="1">
        <f>IF(W6,W$1*W$2/W6,0)</f>
        <v>0</v>
      </c>
      <c r="Z6" s="3"/>
      <c r="AA6" s="4" t="str">
        <f>IF(Z6,Z6&amp;"/"&amp;Z$2,"-")</f>
        <v>-</v>
      </c>
      <c r="AB6" s="1">
        <f>IF(Z6,Z$1*Z$2/Z6,0)</f>
        <v>0</v>
      </c>
      <c r="AC6" s="3"/>
      <c r="AD6" s="4" t="str">
        <f>IF(AC6,AC6&amp;"/"&amp;AC$2,"-")</f>
        <v>-</v>
      </c>
      <c r="AE6" s="1">
        <f>IF(AC6,AC$1*AC$2/AC6,0)</f>
        <v>0</v>
      </c>
      <c r="AF6" s="3"/>
      <c r="AG6" s="4" t="str">
        <f>IF(AF6,AF6&amp;"/"&amp;AF$2,"-")</f>
        <v>-</v>
      </c>
      <c r="AH6" s="1">
        <f>IF(AF6,AF$1*AF$2/AF6,0)</f>
        <v>0</v>
      </c>
      <c r="AI6" s="3"/>
      <c r="AJ6" s="4" t="str">
        <f>IF(AI6,AI6&amp;"/"&amp;AI$2,"-")</f>
        <v>-</v>
      </c>
      <c r="AK6" s="1">
        <f>IF(AI6,AI$1*AI$2/AI6,0)</f>
        <v>0</v>
      </c>
      <c r="AL6" s="3"/>
      <c r="AM6" s="4" t="str">
        <f>IF(AL6,AL6&amp;"/"&amp;AL$2,"-")</f>
        <v>-</v>
      </c>
      <c r="AN6" s="1">
        <f>IF(AL6,AL$1*AL$2/AL6,0)</f>
        <v>0</v>
      </c>
      <c r="AO6" s="1">
        <f>SUM(D6,G6,J6,M6,P6,S6,V6,Y6,AB6,AE6,AH6,AK6,AN6)</f>
        <v>25.614285714285714</v>
      </c>
    </row>
    <row r="7" spans="1:41" x14ac:dyDescent="0.25">
      <c r="A7" s="5" t="s">
        <v>108</v>
      </c>
      <c r="B7" s="3">
        <v>4</v>
      </c>
      <c r="C7" s="11" t="str">
        <f>IF(B7,B7&amp;"/"&amp;B$2,"-")</f>
        <v>4/107</v>
      </c>
      <c r="D7" s="1">
        <f>IF(B7,B$1*B$2/B7,0)</f>
        <v>32.1</v>
      </c>
      <c r="E7" s="3"/>
      <c r="F7" s="11" t="str">
        <f>IF(E7,E7&amp;"/"&amp;E$2,"-")</f>
        <v>-</v>
      </c>
      <c r="G7" s="1">
        <f>IF(E7,E$1*E$2/E7,0)</f>
        <v>0</v>
      </c>
      <c r="H7" s="3">
        <v>4</v>
      </c>
      <c r="I7" s="4" t="str">
        <f>IF(H7,H7&amp;"/"&amp;H$2,"-")</f>
        <v>4/39</v>
      </c>
      <c r="J7" s="1">
        <f>IF(H7,H$1*H$2/H7,0)</f>
        <v>11.7</v>
      </c>
      <c r="K7" s="3"/>
      <c r="L7" s="4" t="str">
        <f>IF(K7,K7&amp;"/"&amp;K$2,"-")</f>
        <v>-</v>
      </c>
      <c r="M7" s="1">
        <f>IF(K7,K$1*K$2/K7,0)</f>
        <v>0</v>
      </c>
      <c r="N7" s="3"/>
      <c r="O7" s="4" t="str">
        <f>IF(N7,N7&amp;"/"&amp;N$2,"-")</f>
        <v>-</v>
      </c>
      <c r="P7" s="1">
        <f>IF(N7,N$1*N$2/N7,0)</f>
        <v>0</v>
      </c>
      <c r="Q7" s="3"/>
      <c r="R7" s="4" t="str">
        <f>IF(Q7,Q7&amp;"/"&amp;Q$2,"-")</f>
        <v>-</v>
      </c>
      <c r="S7" s="1">
        <f>IF(Q7,Q$1*Q$2/Q7,0)</f>
        <v>0</v>
      </c>
      <c r="T7" s="3"/>
      <c r="U7" s="4" t="str">
        <f>IF(T7,T7&amp;"/"&amp;T$2,"-")</f>
        <v>-</v>
      </c>
      <c r="V7" s="1">
        <f>IF(T7,T$1*T$2/T7,0)</f>
        <v>0</v>
      </c>
      <c r="W7" s="3"/>
      <c r="X7" s="4" t="str">
        <f>IF(W7,W7&amp;"/"&amp;W$2,"-")</f>
        <v>-</v>
      </c>
      <c r="Y7" s="1">
        <f>IF(W7,W$1*W$2/W7,0)</f>
        <v>0</v>
      </c>
      <c r="Z7" s="3"/>
      <c r="AA7" s="4" t="str">
        <f>IF(Z7,Z7&amp;"/"&amp;Z$2,"-")</f>
        <v>-</v>
      </c>
      <c r="AB7" s="1">
        <f>IF(Z7,Z$1*Z$2/Z7,0)</f>
        <v>0</v>
      </c>
      <c r="AC7" s="3"/>
      <c r="AD7" s="4" t="str">
        <f>IF(AC7,AC7&amp;"/"&amp;AC$2,"-")</f>
        <v>-</v>
      </c>
      <c r="AE7" s="1">
        <f>IF(AC7,AC$1*AC$2/AC7,0)</f>
        <v>0</v>
      </c>
      <c r="AF7" s="3">
        <v>14</v>
      </c>
      <c r="AG7" s="4" t="str">
        <f>IF(AF7,AF7&amp;"/"&amp;AF$2,"-")</f>
        <v>14/81</v>
      </c>
      <c r="AH7" s="1">
        <f>IF(AF7,AF$1*AF$2/AF7,0)</f>
        <v>6.9428571428571431</v>
      </c>
      <c r="AI7" s="3"/>
      <c r="AJ7" s="4" t="str">
        <f>IF(AI7,AI7&amp;"/"&amp;AI$2,"-")</f>
        <v>-</v>
      </c>
      <c r="AK7" s="1">
        <f>IF(AI7,AI$1*AI$2/AI7,0)</f>
        <v>0</v>
      </c>
      <c r="AL7" s="3">
        <v>7</v>
      </c>
      <c r="AM7" s="4" t="str">
        <f>IF(AL7,AL7&amp;"/"&amp;AL$2,"-")</f>
        <v>7/74</v>
      </c>
      <c r="AN7" s="1">
        <f>IF(AL7,AL$1*AL$2/AL7,0)</f>
        <v>13.742857142857144</v>
      </c>
      <c r="AO7" s="1">
        <f>SUM(D7,G7,J7,M7,P7,S7,V7,Y7,AB7,AE7,AH7,AK7,AN7)</f>
        <v>64.48571428571428</v>
      </c>
    </row>
    <row r="8" spans="1:41" x14ac:dyDescent="0.25">
      <c r="A8" s="5" t="s">
        <v>123</v>
      </c>
      <c r="B8" s="3"/>
      <c r="C8" s="11" t="str">
        <f>IF(B8,B8&amp;"/"&amp;B$2,"-")</f>
        <v>-</v>
      </c>
      <c r="D8" s="1">
        <f>IF(B8,B$1*B$2/B8,0)</f>
        <v>0</v>
      </c>
      <c r="E8" s="3"/>
      <c r="F8" s="11" t="str">
        <f>IF(E8,E8&amp;"/"&amp;E$2,"-")</f>
        <v>-</v>
      </c>
      <c r="G8" s="1">
        <f>IF(E8,E$1*E$2/E8,0)</f>
        <v>0</v>
      </c>
      <c r="H8" s="3"/>
      <c r="I8" s="4" t="str">
        <f>IF(H8,H8&amp;"/"&amp;H$2,"-")</f>
        <v>-</v>
      </c>
      <c r="J8" s="1">
        <f>IF(H8,H$1*H$2/H8,0)</f>
        <v>0</v>
      </c>
      <c r="K8" s="3">
        <v>2</v>
      </c>
      <c r="L8" s="4" t="str">
        <f>IF(K8,K8&amp;"/"&amp;K$2,"-")</f>
        <v>2/15</v>
      </c>
      <c r="M8" s="1">
        <f>IF(K8,K$1*K$2/K8,0)</f>
        <v>9.75</v>
      </c>
      <c r="N8" s="3"/>
      <c r="O8" s="4" t="str">
        <f>IF(N8,N8&amp;"/"&amp;N$2,"-")</f>
        <v>-</v>
      </c>
      <c r="P8" s="1">
        <f>IF(N8,N$1*N$2/N8,0)</f>
        <v>0</v>
      </c>
      <c r="Q8" s="3"/>
      <c r="R8" s="4" t="str">
        <f>IF(Q8,Q8&amp;"/"&amp;Q$2,"-")</f>
        <v>-</v>
      </c>
      <c r="S8" s="1">
        <f>IF(Q8,Q$1*Q$2/Q8,0)</f>
        <v>0</v>
      </c>
      <c r="T8" s="3"/>
      <c r="U8" s="4" t="str">
        <f>IF(T8,T8&amp;"/"&amp;T$2,"-")</f>
        <v>-</v>
      </c>
      <c r="V8" s="1">
        <f>IF(T8,T$1*T$2/T8,0)</f>
        <v>0</v>
      </c>
      <c r="W8" s="3"/>
      <c r="X8" s="4" t="str">
        <f>IF(W8,W8&amp;"/"&amp;W$2,"-")</f>
        <v>-</v>
      </c>
      <c r="Y8" s="1">
        <f>IF(W8,W$1*W$2/W8,0)</f>
        <v>0</v>
      </c>
      <c r="Z8" s="3"/>
      <c r="AA8" s="4" t="str">
        <f>IF(Z8,Z8&amp;"/"&amp;Z$2,"-")</f>
        <v>-</v>
      </c>
      <c r="AB8" s="1">
        <f>IF(Z8,Z$1*Z$2/Z8,0)</f>
        <v>0</v>
      </c>
      <c r="AC8" s="3"/>
      <c r="AD8" s="4" t="str">
        <f>IF(AC8,AC8&amp;"/"&amp;AC$2,"-")</f>
        <v>-</v>
      </c>
      <c r="AE8" s="1">
        <f>IF(AC8,AC$1*AC$2/AC8,0)</f>
        <v>0</v>
      </c>
      <c r="AF8" s="3"/>
      <c r="AG8" s="4" t="str">
        <f>IF(AF8,AF8&amp;"/"&amp;AF$2,"-")</f>
        <v>-</v>
      </c>
      <c r="AH8" s="1">
        <f>IF(AF8,AF$1*AF$2/AF8,0)</f>
        <v>0</v>
      </c>
      <c r="AI8" s="3"/>
      <c r="AJ8" s="4" t="str">
        <f>IF(AI8,AI8&amp;"/"&amp;AI$2,"-")</f>
        <v>-</v>
      </c>
      <c r="AK8" s="1">
        <f>IF(AI8,AI$1*AI$2/AI8,0)</f>
        <v>0</v>
      </c>
      <c r="AL8" s="3"/>
      <c r="AM8" s="4" t="str">
        <f>IF(AL8,AL8&amp;"/"&amp;AL$2,"-")</f>
        <v>-</v>
      </c>
      <c r="AN8" s="1">
        <f>IF(AL8,AL$1*AL$2/AL8,0)</f>
        <v>0</v>
      </c>
      <c r="AO8" s="1">
        <f>SUM(D8,G8,J8,M8,P8,S8,V8,Y8,AB8,AE8,AH8,AK8,AN8)</f>
        <v>9.75</v>
      </c>
    </row>
    <row r="9" spans="1:41" x14ac:dyDescent="0.25">
      <c r="A9" s="5" t="s">
        <v>117</v>
      </c>
      <c r="B9" s="3">
        <v>74</v>
      </c>
      <c r="C9" s="11" t="str">
        <f>IF(B9,B9&amp;"/"&amp;B$2,"-")</f>
        <v>74/107</v>
      </c>
      <c r="D9" s="1">
        <f>IF(B9,B$1*B$2/B9,0)</f>
        <v>1.7351351351351352</v>
      </c>
      <c r="E9" s="3"/>
      <c r="F9" s="11" t="str">
        <f>IF(E9,E9&amp;"/"&amp;E$2,"-")</f>
        <v>-</v>
      </c>
      <c r="G9" s="1">
        <f>IF(E9,E$1*E$2/E9,0)</f>
        <v>0</v>
      </c>
      <c r="H9" s="3"/>
      <c r="I9" s="4" t="str">
        <f>IF(H9,H9&amp;"/"&amp;H$2,"-")</f>
        <v>-</v>
      </c>
      <c r="J9" s="1">
        <f>IF(H9,H$1*H$2/H9,0)</f>
        <v>0</v>
      </c>
      <c r="K9" s="3"/>
      <c r="L9" s="4" t="str">
        <f>IF(K9,K9&amp;"/"&amp;K$2,"-")</f>
        <v>-</v>
      </c>
      <c r="M9" s="1">
        <f>IF(K9,K$1*K$2/K9,0)</f>
        <v>0</v>
      </c>
      <c r="N9" s="3"/>
      <c r="O9" s="4" t="str">
        <f>IF(N9,N9&amp;"/"&amp;N$2,"-")</f>
        <v>-</v>
      </c>
      <c r="P9" s="1">
        <f>IF(N9,N$1*N$2/N9,0)</f>
        <v>0</v>
      </c>
      <c r="Q9" s="3"/>
      <c r="R9" s="4" t="str">
        <f>IF(Q9,Q9&amp;"/"&amp;Q$2,"-")</f>
        <v>-</v>
      </c>
      <c r="S9" s="1">
        <f>IF(Q9,Q$1*Q$2/Q9,0)</f>
        <v>0</v>
      </c>
      <c r="T9" s="3"/>
      <c r="U9" s="4" t="str">
        <f>IF(T9,T9&amp;"/"&amp;T$2,"-")</f>
        <v>-</v>
      </c>
      <c r="V9" s="1">
        <f>IF(T9,T$1*T$2/T9,0)</f>
        <v>0</v>
      </c>
      <c r="W9" s="3"/>
      <c r="X9" s="4" t="str">
        <f>IF(W9,W9&amp;"/"&amp;W$2,"-")</f>
        <v>-</v>
      </c>
      <c r="Y9" s="1">
        <f>IF(W9,W$1*W$2/W9,0)</f>
        <v>0</v>
      </c>
      <c r="Z9" s="3"/>
      <c r="AA9" s="4" t="str">
        <f>IF(Z9,Z9&amp;"/"&amp;Z$2,"-")</f>
        <v>-</v>
      </c>
      <c r="AB9" s="1">
        <f>IF(Z9,Z$1*Z$2/Z9,0)</f>
        <v>0</v>
      </c>
      <c r="AC9" s="3"/>
      <c r="AD9" s="4" t="str">
        <f>IF(AC9,AC9&amp;"/"&amp;AC$2,"-")</f>
        <v>-</v>
      </c>
      <c r="AE9" s="1">
        <f>IF(AC9,AC$1*AC$2/AC9,0)</f>
        <v>0</v>
      </c>
      <c r="AF9" s="3"/>
      <c r="AG9" s="4" t="str">
        <f>IF(AF9,AF9&amp;"/"&amp;AF$2,"-")</f>
        <v>-</v>
      </c>
      <c r="AH9" s="1">
        <f>IF(AF9,AF$1*AF$2/AF9,0)</f>
        <v>0</v>
      </c>
      <c r="AI9" s="3"/>
      <c r="AJ9" s="4" t="str">
        <f>IF(AI9,AI9&amp;"/"&amp;AI$2,"-")</f>
        <v>-</v>
      </c>
      <c r="AK9" s="1">
        <f>IF(AI9,AI$1*AI$2/AI9,0)</f>
        <v>0</v>
      </c>
      <c r="AL9" s="3"/>
      <c r="AM9" s="4" t="str">
        <f>IF(AL9,AL9&amp;"/"&amp;AL$2,"-")</f>
        <v>-</v>
      </c>
      <c r="AN9" s="1">
        <f>IF(AL9,AL$1*AL$2/AL9,0)</f>
        <v>0</v>
      </c>
      <c r="AO9" s="1">
        <f>SUM(D9,G9,J9,M9,P9,S9,V9,Y9,AB9,AE9,AH9,AK9,AN9)</f>
        <v>1.7351351351351352</v>
      </c>
    </row>
    <row r="10" spans="1:41" x14ac:dyDescent="0.25">
      <c r="A10" s="5" t="s">
        <v>111</v>
      </c>
      <c r="B10" s="3">
        <v>11</v>
      </c>
      <c r="C10" s="4" t="str">
        <f>IF(B10,B10&amp;"/"&amp;B$2,"-")</f>
        <v>11/107</v>
      </c>
      <c r="D10" s="1">
        <f>IF(B10,B$1*B$2/B10,0)</f>
        <v>11.672727272727274</v>
      </c>
      <c r="E10" s="3"/>
      <c r="F10" s="4" t="str">
        <f>IF(E10,E10&amp;"/"&amp;E$2,"-")</f>
        <v>-</v>
      </c>
      <c r="G10" s="1">
        <f>IF(E10,E$1*E$2/E10,0)</f>
        <v>0</v>
      </c>
      <c r="H10" s="3"/>
      <c r="I10" s="3" t="str">
        <f>IF(H10,H10&amp;"/"&amp;H$2,"-")</f>
        <v>-</v>
      </c>
      <c r="J10" s="1">
        <f>IF(H10,H$1*H$2/H10,0)</f>
        <v>0</v>
      </c>
      <c r="K10" s="3"/>
      <c r="L10" s="3" t="str">
        <f>IF(K10,K10&amp;"/"&amp;K$2,"-")</f>
        <v>-</v>
      </c>
      <c r="M10" s="1">
        <f>IF(K10,K$1*K$2/K10,0)</f>
        <v>0</v>
      </c>
      <c r="N10" s="3"/>
      <c r="O10" s="3" t="str">
        <f>IF(N10,N10&amp;"/"&amp;N$2,"-")</f>
        <v>-</v>
      </c>
      <c r="P10" s="1">
        <f>IF(N10,N$1*N$2/N10,0)</f>
        <v>0</v>
      </c>
      <c r="Q10" s="3"/>
      <c r="R10" s="3" t="str">
        <f>IF(Q10,Q10&amp;"/"&amp;Q$2,"-")</f>
        <v>-</v>
      </c>
      <c r="S10" s="1">
        <f>IF(Q10,Q$1*Q$2/Q10,0)</f>
        <v>0</v>
      </c>
      <c r="T10" s="3"/>
      <c r="U10" s="3" t="str">
        <f>IF(T10,T10&amp;"/"&amp;T$2,"-")</f>
        <v>-</v>
      </c>
      <c r="V10" s="1">
        <f>IF(T10,T$1*T$2/T10,0)</f>
        <v>0</v>
      </c>
      <c r="W10" s="3"/>
      <c r="X10" s="3" t="str">
        <f>IF(W10,W10&amp;"/"&amp;W$2,"-")</f>
        <v>-</v>
      </c>
      <c r="Y10" s="1">
        <f>IF(W10,W$1*W$2/W10,0)</f>
        <v>0</v>
      </c>
      <c r="Z10" s="3"/>
      <c r="AA10" s="3" t="str">
        <f>IF(Z10,Z10&amp;"/"&amp;Z$2,"-")</f>
        <v>-</v>
      </c>
      <c r="AB10" s="1">
        <f>IF(Z10,Z$1*Z$2/Z10,0)</f>
        <v>0</v>
      </c>
      <c r="AC10" s="3"/>
      <c r="AD10" s="3" t="str">
        <f>IF(AC10,AC10&amp;"/"&amp;AC$2,"-")</f>
        <v>-</v>
      </c>
      <c r="AE10" s="1">
        <f>IF(AC10,AC$1*AC$2/AC10,0)</f>
        <v>0</v>
      </c>
      <c r="AF10" s="3"/>
      <c r="AG10" s="3" t="str">
        <f>IF(AF10,AF10&amp;"/"&amp;AF$2,"-")</f>
        <v>-</v>
      </c>
      <c r="AH10" s="1">
        <f>IF(AF10,AF$1*AF$2/AF10,0)</f>
        <v>0</v>
      </c>
      <c r="AI10" s="3"/>
      <c r="AJ10" s="3" t="str">
        <f>IF(AI10,AI10&amp;"/"&amp;AI$2,"-")</f>
        <v>-</v>
      </c>
      <c r="AK10" s="1">
        <f>IF(AI10,AI$1*AI$2/AI10,0)</f>
        <v>0</v>
      </c>
      <c r="AL10" s="3"/>
      <c r="AM10" s="3" t="str">
        <f>IF(AL10,AL10&amp;"/"&amp;AL$2,"-")</f>
        <v>-</v>
      </c>
      <c r="AN10" s="1">
        <f>IF(AL10,AL$1*AL$2/AL10,0)</f>
        <v>0</v>
      </c>
      <c r="AO10" s="1">
        <f>SUM(D10,G10,J10,M10,P10,S10,V10,Y10,AB10,AE10,AH10,AK10,AN10)</f>
        <v>11.672727272727274</v>
      </c>
    </row>
    <row r="11" spans="1:41" x14ac:dyDescent="0.25">
      <c r="A11" s="5" t="s">
        <v>164</v>
      </c>
      <c r="B11" s="3"/>
      <c r="C11" s="11" t="str">
        <f>IF(B11,B11&amp;"/"&amp;B$2,"-")</f>
        <v>-</v>
      </c>
      <c r="D11" s="1">
        <f>IF(B11,B$1*B$2/B11,0)</f>
        <v>0</v>
      </c>
      <c r="E11" s="3">
        <v>26</v>
      </c>
      <c r="F11" s="11" t="str">
        <f>IF(E11,E11&amp;"/"&amp;E$2,"-")</f>
        <v>26/28</v>
      </c>
      <c r="G11" s="1">
        <f>IF(E11,E$1*E$2/E11,0)</f>
        <v>1.1846153846153848</v>
      </c>
      <c r="H11" s="3"/>
      <c r="I11" s="4" t="str">
        <f>IF(H11,H11&amp;"/"&amp;H$2,"-")</f>
        <v>-</v>
      </c>
      <c r="J11" s="1">
        <f>IF(H11,H$1*H$2/H11,0)</f>
        <v>0</v>
      </c>
      <c r="K11" s="3"/>
      <c r="L11" s="4" t="str">
        <f>IF(K11,K11&amp;"/"&amp;K$2,"-")</f>
        <v>-</v>
      </c>
      <c r="M11" s="1">
        <f>IF(K11,K$1*K$2/K11,0)</f>
        <v>0</v>
      </c>
      <c r="N11" s="3"/>
      <c r="O11" s="4" t="str">
        <f>IF(N11,N11&amp;"/"&amp;N$2,"-")</f>
        <v>-</v>
      </c>
      <c r="P11" s="1">
        <f>IF(N11,N$1*N$2/N11,0)</f>
        <v>0</v>
      </c>
      <c r="Q11" s="3"/>
      <c r="R11" s="4" t="str">
        <f>IF(Q11,Q11&amp;"/"&amp;Q$2,"-")</f>
        <v>-</v>
      </c>
      <c r="S11" s="1">
        <f>IF(Q11,Q$1*Q$2/Q11,0)</f>
        <v>0</v>
      </c>
      <c r="T11" s="3"/>
      <c r="U11" s="4" t="str">
        <f>IF(T11,T11&amp;"/"&amp;T$2,"-")</f>
        <v>-</v>
      </c>
      <c r="V11" s="1">
        <f>IF(T11,T$1*T$2/T11,0)</f>
        <v>0</v>
      </c>
      <c r="W11" s="3"/>
      <c r="X11" s="4" t="str">
        <f>IF(W11,W11&amp;"/"&amp;W$2,"-")</f>
        <v>-</v>
      </c>
      <c r="Y11" s="1">
        <f>IF(W11,W$1*W$2/W11,0)</f>
        <v>0</v>
      </c>
      <c r="Z11" s="3"/>
      <c r="AA11" s="4" t="str">
        <f>IF(Z11,Z11&amp;"/"&amp;Z$2,"-")</f>
        <v>-</v>
      </c>
      <c r="AB11" s="1">
        <f>IF(Z11,Z$1*Z$2/Z11,0)</f>
        <v>0</v>
      </c>
      <c r="AC11" s="3"/>
      <c r="AD11" s="4" t="str">
        <f>IF(AC11,AC11&amp;"/"&amp;AC$2,"-")</f>
        <v>-</v>
      </c>
      <c r="AE11" s="1">
        <f>IF(AC11,AC$1*AC$2/AC11,0)</f>
        <v>0</v>
      </c>
      <c r="AF11" s="3"/>
      <c r="AG11" s="4" t="str">
        <f>IF(AF11,AF11&amp;"/"&amp;AF$2,"-")</f>
        <v>-</v>
      </c>
      <c r="AH11" s="1">
        <f>IF(AF11,AF$1*AF$2/AF11,0)</f>
        <v>0</v>
      </c>
      <c r="AI11" s="3"/>
      <c r="AJ11" s="4" t="str">
        <f>IF(AI11,AI11&amp;"/"&amp;AI$2,"-")</f>
        <v>-</v>
      </c>
      <c r="AK11" s="1">
        <f>IF(AI11,AI$1*AI$2/AI11,0)</f>
        <v>0</v>
      </c>
      <c r="AL11" s="3"/>
      <c r="AM11" s="4" t="str">
        <f>IF(AL11,AL11&amp;"/"&amp;AL$2,"-")</f>
        <v>-</v>
      </c>
      <c r="AN11" s="1">
        <f>IF(AL11,AL$1*AL$2/AL11,0)</f>
        <v>0</v>
      </c>
      <c r="AO11" s="1">
        <f>SUM(D11,G11,J11,M11,P11,S11,V11,Y11,AB11,AE11,AH11,AK11,AN11)</f>
        <v>1.1846153846153848</v>
      </c>
    </row>
    <row r="12" spans="1:41" x14ac:dyDescent="0.25">
      <c r="A12" s="5" t="s">
        <v>110</v>
      </c>
      <c r="B12" s="3">
        <v>4</v>
      </c>
      <c r="C12" s="11" t="str">
        <f>IF(B12,B12&amp;"/"&amp;B$2,"-")</f>
        <v>4/107</v>
      </c>
      <c r="D12" s="1">
        <f>IF(B12,B$1*B$2/B12,0)</f>
        <v>32.1</v>
      </c>
      <c r="E12" s="3"/>
      <c r="F12" s="11" t="str">
        <f>IF(E12,E12&amp;"/"&amp;E$2,"-")</f>
        <v>-</v>
      </c>
      <c r="G12" s="1">
        <f>IF(E12,E$1*E$2/E12,0)</f>
        <v>0</v>
      </c>
      <c r="H12" s="3"/>
      <c r="I12" s="4" t="str">
        <f>IF(H12,H12&amp;"/"&amp;H$2,"-")</f>
        <v>-</v>
      </c>
      <c r="J12" s="1">
        <f>IF(H12,H$1*H$2/H12,0)</f>
        <v>0</v>
      </c>
      <c r="K12" s="3"/>
      <c r="L12" s="4" t="str">
        <f>IF(K12,K12&amp;"/"&amp;K$2,"-")</f>
        <v>-</v>
      </c>
      <c r="M12" s="1">
        <f>IF(K12,K$1*K$2/K12,0)</f>
        <v>0</v>
      </c>
      <c r="N12" s="3"/>
      <c r="O12" s="4" t="str">
        <f>IF(N12,N12&amp;"/"&amp;N$2,"-")</f>
        <v>-</v>
      </c>
      <c r="P12" s="1">
        <f>IF(N12,N$1*N$2/N12,0)</f>
        <v>0</v>
      </c>
      <c r="Q12" s="3"/>
      <c r="R12" s="4" t="str">
        <f>IF(Q12,Q12&amp;"/"&amp;Q$2,"-")</f>
        <v>-</v>
      </c>
      <c r="S12" s="1">
        <f>IF(Q12,Q$1*Q$2/Q12,0)</f>
        <v>0</v>
      </c>
      <c r="T12" s="3"/>
      <c r="U12" s="4" t="str">
        <f>IF(T12,T12&amp;"/"&amp;T$2,"-")</f>
        <v>-</v>
      </c>
      <c r="V12" s="1">
        <f>IF(T12,T$1*T$2/T12,0)</f>
        <v>0</v>
      </c>
      <c r="W12" s="3"/>
      <c r="X12" s="4" t="str">
        <f>IF(W12,W12&amp;"/"&amp;W$2,"-")</f>
        <v>-</v>
      </c>
      <c r="Y12" s="1">
        <f>IF(W12,W$1*W$2/W12,0)</f>
        <v>0</v>
      </c>
      <c r="Z12" s="3"/>
      <c r="AA12" s="4" t="str">
        <f>IF(Z12,Z12&amp;"/"&amp;Z$2,"-")</f>
        <v>-</v>
      </c>
      <c r="AB12" s="1">
        <f>IF(Z12,Z$1*Z$2/Z12,0)</f>
        <v>0</v>
      </c>
      <c r="AC12" s="3"/>
      <c r="AD12" s="4" t="str">
        <f>IF(AC12,AC12&amp;"/"&amp;AC$2,"-")</f>
        <v>-</v>
      </c>
      <c r="AE12" s="1">
        <f>IF(AC12,AC$1*AC$2/AC12,0)</f>
        <v>0</v>
      </c>
      <c r="AF12" s="3"/>
      <c r="AG12" s="4" t="str">
        <f>IF(AF12,AF12&amp;"/"&amp;AF$2,"-")</f>
        <v>-</v>
      </c>
      <c r="AH12" s="1">
        <f>IF(AF12,AF$1*AF$2/AF12,0)</f>
        <v>0</v>
      </c>
      <c r="AI12" s="3"/>
      <c r="AJ12" s="4" t="str">
        <f>IF(AI12,AI12&amp;"/"&amp;AI$2,"-")</f>
        <v>-</v>
      </c>
      <c r="AK12" s="1">
        <f>IF(AI12,AI$1*AI$2/AI12,0)</f>
        <v>0</v>
      </c>
      <c r="AL12" s="3"/>
      <c r="AM12" s="4" t="str">
        <f>IF(AL12,AL12&amp;"/"&amp;AL$2,"-")</f>
        <v>-</v>
      </c>
      <c r="AN12" s="1">
        <f>IF(AL12,AL$1*AL$2/AL12,0)</f>
        <v>0</v>
      </c>
      <c r="AO12" s="1">
        <f>SUM(D12,G12,J12,M12,P12,S12,V12,Y12,AB12,AE12,AH12,AK12,AN12)</f>
        <v>32.1</v>
      </c>
    </row>
    <row r="13" spans="1:41" x14ac:dyDescent="0.25">
      <c r="A13" s="5" t="s">
        <v>115</v>
      </c>
      <c r="B13" s="3">
        <v>21</v>
      </c>
      <c r="C13" s="11" t="str">
        <f>IF(B13,B13&amp;"/"&amp;B$2,"-")</f>
        <v>21/107</v>
      </c>
      <c r="D13" s="1">
        <f>IF(B13,B$1*B$2/B13,0)</f>
        <v>6.1142857142857148</v>
      </c>
      <c r="E13" s="3"/>
      <c r="F13" s="11" t="str">
        <f>IF(E13,E13&amp;"/"&amp;E$2,"-")</f>
        <v>-</v>
      </c>
      <c r="G13" s="1">
        <f>IF(E13,E$1*E$2/E13,0)</f>
        <v>0</v>
      </c>
      <c r="H13" s="3"/>
      <c r="I13" s="4" t="str">
        <f>IF(H13,H13&amp;"/"&amp;H$2,"-")</f>
        <v>-</v>
      </c>
      <c r="J13" s="1">
        <f>IF(H13,H$1*H$2/H13,0)</f>
        <v>0</v>
      </c>
      <c r="K13" s="3"/>
      <c r="L13" s="4" t="str">
        <f>IF(K13,K13&amp;"/"&amp;K$2,"-")</f>
        <v>-</v>
      </c>
      <c r="M13" s="1">
        <f>IF(K13,K$1*K$2/K13,0)</f>
        <v>0</v>
      </c>
      <c r="N13" s="3"/>
      <c r="O13" s="4" t="str">
        <f>IF(N13,N13&amp;"/"&amp;N$2,"-")</f>
        <v>-</v>
      </c>
      <c r="P13" s="1">
        <f>IF(N13,N$1*N$2/N13,0)</f>
        <v>0</v>
      </c>
      <c r="Q13" s="3"/>
      <c r="R13" s="4" t="str">
        <f>IF(Q13,Q13&amp;"/"&amp;Q$2,"-")</f>
        <v>-</v>
      </c>
      <c r="S13" s="1">
        <f>IF(Q13,Q$1*Q$2/Q13,0)</f>
        <v>0</v>
      </c>
      <c r="T13" s="3"/>
      <c r="U13" s="4" t="str">
        <f>IF(T13,T13&amp;"/"&amp;T$2,"-")</f>
        <v>-</v>
      </c>
      <c r="V13" s="1">
        <f>IF(T13,T$1*T$2/T13,0)</f>
        <v>0</v>
      </c>
      <c r="W13" s="3"/>
      <c r="X13" s="4" t="str">
        <f>IF(W13,W13&amp;"/"&amp;W$2,"-")</f>
        <v>-</v>
      </c>
      <c r="Y13" s="1">
        <f>IF(W13,W$1*W$2/W13,0)</f>
        <v>0</v>
      </c>
      <c r="Z13" s="3"/>
      <c r="AA13" s="4" t="str">
        <f>IF(Z13,Z13&amp;"/"&amp;Z$2,"-")</f>
        <v>-</v>
      </c>
      <c r="AB13" s="1">
        <f>IF(Z13,Z$1*Z$2/Z13,0)</f>
        <v>0</v>
      </c>
      <c r="AC13" s="3"/>
      <c r="AD13" s="4" t="str">
        <f>IF(AC13,AC13&amp;"/"&amp;AC$2,"-")</f>
        <v>-</v>
      </c>
      <c r="AE13" s="1">
        <f>IF(AC13,AC$1*AC$2/AC13,0)</f>
        <v>0</v>
      </c>
      <c r="AF13" s="3"/>
      <c r="AG13" s="4" t="str">
        <f>IF(AF13,AF13&amp;"/"&amp;AF$2,"-")</f>
        <v>-</v>
      </c>
      <c r="AH13" s="1">
        <f>IF(AF13,AF$1*AF$2/AF13,0)</f>
        <v>0</v>
      </c>
      <c r="AI13" s="3"/>
      <c r="AJ13" s="4" t="str">
        <f>IF(AI13,AI13&amp;"/"&amp;AI$2,"-")</f>
        <v>-</v>
      </c>
      <c r="AK13" s="1">
        <f>IF(AI13,AI$1*AI$2/AI13,0)</f>
        <v>0</v>
      </c>
      <c r="AL13" s="3"/>
      <c r="AM13" s="4" t="str">
        <f>IF(AL13,AL13&amp;"/"&amp;AL$2,"-")</f>
        <v>-</v>
      </c>
      <c r="AN13" s="1">
        <f>IF(AL13,AL$1*AL$2/AL13,0)</f>
        <v>0</v>
      </c>
      <c r="AO13" s="1">
        <f>SUM(D13,G13,J13,M13,P13,S13,V13,Y13,AB13,AE13,AH13,AK13,AN13)</f>
        <v>6.1142857142857148</v>
      </c>
    </row>
    <row r="14" spans="1:41" x14ac:dyDescent="0.25">
      <c r="A14" s="5" t="s">
        <v>171</v>
      </c>
      <c r="B14" s="3"/>
      <c r="C14" s="11" t="str">
        <f>IF(B14,B14&amp;"/"&amp;B$2,"-")</f>
        <v>-</v>
      </c>
      <c r="D14" s="1">
        <f>IF(B14,B$1*B$2/B14,0)</f>
        <v>0</v>
      </c>
      <c r="E14" s="3"/>
      <c r="F14" s="11" t="str">
        <f>IF(E14,E14&amp;"/"&amp;E$2,"-")</f>
        <v>-</v>
      </c>
      <c r="G14" s="1">
        <f>IF(E14,E$1*E$2/E14,0)</f>
        <v>0</v>
      </c>
      <c r="H14" s="3"/>
      <c r="I14" s="4" t="str">
        <f>IF(H14,H14&amp;"/"&amp;H$2,"-")</f>
        <v>-</v>
      </c>
      <c r="J14" s="1">
        <f>IF(H14,H$1*H$2/H14,0)</f>
        <v>0</v>
      </c>
      <c r="K14" s="3"/>
      <c r="L14" s="4" t="str">
        <f>IF(K14,K14&amp;"/"&amp;K$2,"-")</f>
        <v>-</v>
      </c>
      <c r="M14" s="1">
        <f>IF(K14,K$1*K$2/K14,0)</f>
        <v>0</v>
      </c>
      <c r="N14" s="3"/>
      <c r="O14" s="4" t="str">
        <f>IF(N14,N14&amp;"/"&amp;N$2,"-")</f>
        <v>-</v>
      </c>
      <c r="P14" s="1">
        <f>IF(N14,N$1*N$2/N14,0)</f>
        <v>0</v>
      </c>
      <c r="Q14" s="3">
        <v>18</v>
      </c>
      <c r="R14" s="4" t="str">
        <f>IF(Q14,Q14&amp;"/"&amp;Q$2,"-")</f>
        <v>18/22</v>
      </c>
      <c r="S14" s="1">
        <f>IF(Q14,Q$1*Q$2/Q14,0)</f>
        <v>1.3444444444444446</v>
      </c>
      <c r="T14" s="3">
        <v>14</v>
      </c>
      <c r="U14" s="4" t="str">
        <f>IF(T14,T14&amp;"/"&amp;T$2,"-")</f>
        <v>14/18</v>
      </c>
      <c r="V14" s="1">
        <f>IF(T14,T$1*T$2/T14,0)</f>
        <v>1.2857142857142858</v>
      </c>
      <c r="W14" s="3"/>
      <c r="X14" s="4" t="str">
        <f>IF(W14,W14&amp;"/"&amp;W$2,"-")</f>
        <v>-</v>
      </c>
      <c r="Y14" s="1">
        <f>IF(W14,W$1*W$2/W14,0)</f>
        <v>0</v>
      </c>
      <c r="Z14" s="3"/>
      <c r="AA14" s="4" t="str">
        <f>IF(Z14,Z14&amp;"/"&amp;Z$2,"-")</f>
        <v>-</v>
      </c>
      <c r="AB14" s="1">
        <f>IF(Z14,Z$1*Z$2/Z14,0)</f>
        <v>0</v>
      </c>
      <c r="AC14" s="3"/>
      <c r="AD14" s="4" t="str">
        <f>IF(AC14,AC14&amp;"/"&amp;AC$2,"-")</f>
        <v>-</v>
      </c>
      <c r="AE14" s="1">
        <f>IF(AC14,AC$1*AC$2/AC14,0)</f>
        <v>0</v>
      </c>
      <c r="AF14" s="3"/>
      <c r="AG14" s="4" t="str">
        <f>IF(AF14,AF14&amp;"/"&amp;AF$2,"-")</f>
        <v>-</v>
      </c>
      <c r="AH14" s="1">
        <f>IF(AF14,AF$1*AF$2/AF14,0)</f>
        <v>0</v>
      </c>
      <c r="AI14" s="3"/>
      <c r="AJ14" s="4" t="str">
        <f>IF(AI14,AI14&amp;"/"&amp;AI$2,"-")</f>
        <v>-</v>
      </c>
      <c r="AK14" s="1">
        <f>IF(AI14,AI$1*AI$2/AI14,0)</f>
        <v>0</v>
      </c>
      <c r="AL14" s="3"/>
      <c r="AM14" s="4" t="str">
        <f>IF(AL14,AL14&amp;"/"&amp;AL$2,"-")</f>
        <v>-</v>
      </c>
      <c r="AN14" s="1">
        <f>IF(AL14,AL$1*AL$2/AL14,0)</f>
        <v>0</v>
      </c>
      <c r="AO14" s="1">
        <f>SUM(D14,G14,J14,M14,P14,S14,V14,Y14,AB14,AE14,AH14,AK14,AN14)</f>
        <v>2.6301587301587306</v>
      </c>
    </row>
    <row r="15" spans="1:41" x14ac:dyDescent="0.25">
      <c r="A15" s="5" t="s">
        <v>170</v>
      </c>
      <c r="B15" s="3"/>
      <c r="C15" s="11" t="str">
        <f>IF(B15,B15&amp;"/"&amp;B$2,"-")</f>
        <v>-</v>
      </c>
      <c r="D15" s="1">
        <f>IF(B15,B$1*B$2/B15,0)</f>
        <v>0</v>
      </c>
      <c r="E15" s="3"/>
      <c r="F15" s="11" t="str">
        <f>IF(E15,E15&amp;"/"&amp;E$2,"-")</f>
        <v>-</v>
      </c>
      <c r="G15" s="1">
        <f>IF(E15,E$1*E$2/E15,0)</f>
        <v>0</v>
      </c>
      <c r="H15" s="3"/>
      <c r="I15" s="4" t="str">
        <f>IF(H15,H15&amp;"/"&amp;H$2,"-")</f>
        <v>-</v>
      </c>
      <c r="J15" s="1">
        <f>IF(H15,H$1*H$2/H15,0)</f>
        <v>0</v>
      </c>
      <c r="K15" s="3"/>
      <c r="L15" s="4" t="str">
        <f>IF(K15,K15&amp;"/"&amp;K$2,"-")</f>
        <v>-</v>
      </c>
      <c r="M15" s="1">
        <f>IF(K15,K$1*K$2/K15,0)</f>
        <v>0</v>
      </c>
      <c r="N15" s="3"/>
      <c r="O15" s="4" t="str">
        <f>IF(N15,N15&amp;"/"&amp;N$2,"-")</f>
        <v>-</v>
      </c>
      <c r="P15" s="1">
        <f>IF(N15,N$1*N$2/N15,0)</f>
        <v>0</v>
      </c>
      <c r="Q15" s="3">
        <v>11</v>
      </c>
      <c r="R15" s="4" t="str">
        <f>IF(Q15,Q15&amp;"/"&amp;Q$2,"-")</f>
        <v>11/22</v>
      </c>
      <c r="S15" s="1">
        <f>IF(Q15,Q$1*Q$2/Q15,0)</f>
        <v>2.2000000000000002</v>
      </c>
      <c r="T15" s="3">
        <v>6</v>
      </c>
      <c r="U15" s="4" t="str">
        <f>IF(T15,T15&amp;"/"&amp;T$2,"-")</f>
        <v>6/18</v>
      </c>
      <c r="V15" s="1">
        <f>IF(T15,T$1*T$2/T15,0)</f>
        <v>3</v>
      </c>
      <c r="W15" s="3"/>
      <c r="X15" s="4" t="str">
        <f>IF(W15,W15&amp;"/"&amp;W$2,"-")</f>
        <v>-</v>
      </c>
      <c r="Y15" s="1">
        <f>IF(W15,W$1*W$2/W15,0)</f>
        <v>0</v>
      </c>
      <c r="Z15" s="3"/>
      <c r="AA15" s="4" t="str">
        <f>IF(Z15,Z15&amp;"/"&amp;Z$2,"-")</f>
        <v>-</v>
      </c>
      <c r="AB15" s="1">
        <f>IF(Z15,Z$1*Z$2/Z15,0)</f>
        <v>0</v>
      </c>
      <c r="AC15" s="3"/>
      <c r="AD15" s="4" t="str">
        <f>IF(AC15,AC15&amp;"/"&amp;AC$2,"-")</f>
        <v>-</v>
      </c>
      <c r="AE15" s="1">
        <f>IF(AC15,AC$1*AC$2/AC15,0)</f>
        <v>0</v>
      </c>
      <c r="AF15" s="3"/>
      <c r="AG15" s="4" t="str">
        <f>IF(AF15,AF15&amp;"/"&amp;AF$2,"-")</f>
        <v>-</v>
      </c>
      <c r="AH15" s="1">
        <f>IF(AF15,AF$1*AF$2/AF15,0)</f>
        <v>0</v>
      </c>
      <c r="AI15" s="3"/>
      <c r="AJ15" s="4" t="str">
        <f>IF(AI15,AI15&amp;"/"&amp;AI$2,"-")</f>
        <v>-</v>
      </c>
      <c r="AK15" s="1">
        <f>IF(AI15,AI$1*AI$2/AI15,0)</f>
        <v>0</v>
      </c>
      <c r="AL15" s="3"/>
      <c r="AM15" s="4" t="str">
        <f>IF(AL15,AL15&amp;"/"&amp;AL$2,"-")</f>
        <v>-</v>
      </c>
      <c r="AN15" s="1">
        <f>IF(AL15,AL$1*AL$2/AL15,0)</f>
        <v>0</v>
      </c>
      <c r="AO15" s="1">
        <f>SUM(D15,G15,J15,M15,P15,S15,V15,Y15,AB15,AE15,AH15,AK15,AN15)</f>
        <v>5.2</v>
      </c>
    </row>
    <row r="16" spans="1:41" x14ac:dyDescent="0.25">
      <c r="A16" s="5" t="s">
        <v>120</v>
      </c>
      <c r="B16" s="3">
        <v>98</v>
      </c>
      <c r="C16" s="11" t="str">
        <f>IF(B16,B16&amp;"/"&amp;B$2,"-")</f>
        <v>98/107</v>
      </c>
      <c r="D16" s="1">
        <f>IF(B16,B$1*B$2/B16,0)</f>
        <v>1.3102040816326532</v>
      </c>
      <c r="E16" s="3"/>
      <c r="F16" s="11" t="str">
        <f>IF(E16,E16&amp;"/"&amp;E$2,"-")</f>
        <v>-</v>
      </c>
      <c r="G16" s="1">
        <f>IF(E16,E$1*E$2/E16,0)</f>
        <v>0</v>
      </c>
      <c r="H16" s="3"/>
      <c r="I16" s="4" t="str">
        <f>IF(H16,H16&amp;"/"&amp;H$2,"-")</f>
        <v>-</v>
      </c>
      <c r="J16" s="1">
        <f>IF(H16,H$1*H$2/H16,0)</f>
        <v>0</v>
      </c>
      <c r="K16" s="3">
        <v>9</v>
      </c>
      <c r="L16" s="4" t="str">
        <f>IF(K16,K16&amp;"/"&amp;K$2,"-")</f>
        <v>9/15</v>
      </c>
      <c r="M16" s="1">
        <f>IF(K16,K$1*K$2/K16,0)</f>
        <v>2.1666666666666665</v>
      </c>
      <c r="N16" s="3"/>
      <c r="O16" s="4" t="str">
        <f>IF(N16,N16&amp;"/"&amp;N$2,"-")</f>
        <v>-</v>
      </c>
      <c r="P16" s="1">
        <f>IF(N16,N$1*N$2/N16,0)</f>
        <v>0</v>
      </c>
      <c r="Q16" s="3"/>
      <c r="R16" s="4" t="str">
        <f>IF(Q16,Q16&amp;"/"&amp;Q$2,"-")</f>
        <v>-</v>
      </c>
      <c r="S16" s="1">
        <f>IF(Q16,Q$1*Q$2/Q16,0)</f>
        <v>0</v>
      </c>
      <c r="T16" s="3">
        <v>7</v>
      </c>
      <c r="U16" s="4" t="str">
        <f>IF(T16,T16&amp;"/"&amp;T$2,"-")</f>
        <v>7/18</v>
      </c>
      <c r="V16" s="1">
        <f>IF(T16,T$1*T$2/T16,0)</f>
        <v>2.5714285714285716</v>
      </c>
      <c r="W16" s="3">
        <v>61</v>
      </c>
      <c r="X16" s="4" t="str">
        <f>IF(W16,W16&amp;"/"&amp;W$2,"-")</f>
        <v>61/78</v>
      </c>
      <c r="Y16" s="1">
        <f>IF(W16,W$1*W$2/W16,0)</f>
        <v>1.598360655737705</v>
      </c>
      <c r="Z16" s="3"/>
      <c r="AA16" s="4" t="str">
        <f>IF(Z16,Z16&amp;"/"&amp;Z$2,"-")</f>
        <v>-</v>
      </c>
      <c r="AB16" s="1">
        <f>IF(Z16,Z$1*Z$2/Z16,0)</f>
        <v>0</v>
      </c>
      <c r="AC16" s="3"/>
      <c r="AD16" s="4" t="str">
        <f>IF(AC16,AC16&amp;"/"&amp;AC$2,"-")</f>
        <v>-</v>
      </c>
      <c r="AE16" s="1">
        <f>IF(AC16,AC$1*AC$2/AC16,0)</f>
        <v>0</v>
      </c>
      <c r="AF16" s="3"/>
      <c r="AG16" s="4" t="str">
        <f>IF(AF16,AF16&amp;"/"&amp;AF$2,"-")</f>
        <v>-</v>
      </c>
      <c r="AH16" s="1">
        <f>IF(AF16,AF$1*AF$2/AF16,0)</f>
        <v>0</v>
      </c>
      <c r="AI16" s="3"/>
      <c r="AJ16" s="4" t="str">
        <f>IF(AI16,AI16&amp;"/"&amp;AI$2,"-")</f>
        <v>-</v>
      </c>
      <c r="AK16" s="1">
        <f>IF(AI16,AI$1*AI$2/AI16,0)</f>
        <v>0</v>
      </c>
      <c r="AL16" s="3"/>
      <c r="AM16" s="4" t="str">
        <f>IF(AL16,AL16&amp;"/"&amp;AL$2,"-")</f>
        <v>-</v>
      </c>
      <c r="AN16" s="1">
        <f>IF(AL16,AL$1*AL$2/AL16,0)</f>
        <v>0</v>
      </c>
      <c r="AO16" s="1">
        <f>SUM(D16,G16,J16,M16,P16,S16,V16,Y16,AB16,AE16,AH16,AK16,AN16)</f>
        <v>7.6466599754655959</v>
      </c>
    </row>
    <row r="17" spans="1:41" x14ac:dyDescent="0.25">
      <c r="A17" s="5" t="s">
        <v>172</v>
      </c>
      <c r="B17" s="3"/>
      <c r="C17" s="11" t="str">
        <f>IF(B17,B17&amp;"/"&amp;B$2,"-")</f>
        <v>-</v>
      </c>
      <c r="D17" s="1">
        <f>IF(B17,B$1*B$2/B17,0)</f>
        <v>0</v>
      </c>
      <c r="E17" s="3"/>
      <c r="F17" s="11" t="str">
        <f>IF(E17,E17&amp;"/"&amp;E$2,"-")</f>
        <v>-</v>
      </c>
      <c r="G17" s="1">
        <f>IF(E17,E$1*E$2/E17,0)</f>
        <v>0</v>
      </c>
      <c r="H17" s="3"/>
      <c r="I17" s="4" t="str">
        <f>IF(H17,H17&amp;"/"&amp;H$2,"-")</f>
        <v>-</v>
      </c>
      <c r="J17" s="1">
        <f>IF(H17,H$1*H$2/H17,0)</f>
        <v>0</v>
      </c>
      <c r="K17" s="3"/>
      <c r="L17" s="4" t="str">
        <f>IF(K17,K17&amp;"/"&amp;K$2,"-")</f>
        <v>-</v>
      </c>
      <c r="M17" s="1">
        <f>IF(K17,K$1*K$2/K17,0)</f>
        <v>0</v>
      </c>
      <c r="N17" s="3"/>
      <c r="O17" s="4" t="str">
        <f>IF(N17,N17&amp;"/"&amp;N$2,"-")</f>
        <v>-</v>
      </c>
      <c r="P17" s="1">
        <f>IF(N17,N$1*N$2/N17,0)</f>
        <v>0</v>
      </c>
      <c r="Q17" s="3">
        <v>20</v>
      </c>
      <c r="R17" s="4" t="str">
        <f>IF(Q17,Q17&amp;"/"&amp;Q$2,"-")</f>
        <v>20/22</v>
      </c>
      <c r="S17" s="1">
        <f>IF(Q17,Q$1*Q$2/Q17,0)</f>
        <v>1.2100000000000002</v>
      </c>
      <c r="T17" s="3"/>
      <c r="U17" s="4" t="str">
        <f>IF(T17,T17&amp;"/"&amp;T$2,"-")</f>
        <v>-</v>
      </c>
      <c r="V17" s="1">
        <f>IF(T17,T$1*T$2/T17,0)</f>
        <v>0</v>
      </c>
      <c r="W17" s="3"/>
      <c r="X17" s="4" t="str">
        <f>IF(W17,W17&amp;"/"&amp;W$2,"-")</f>
        <v>-</v>
      </c>
      <c r="Y17" s="1">
        <f>IF(W17,W$1*W$2/W17,0)</f>
        <v>0</v>
      </c>
      <c r="Z17" s="3"/>
      <c r="AA17" s="4" t="str">
        <f>IF(Z17,Z17&amp;"/"&amp;Z$2,"-")</f>
        <v>-</v>
      </c>
      <c r="AB17" s="1">
        <f>IF(Z17,Z$1*Z$2/Z17,0)</f>
        <v>0</v>
      </c>
      <c r="AC17" s="3"/>
      <c r="AD17" s="4" t="str">
        <f>IF(AC17,AC17&amp;"/"&amp;AC$2,"-")</f>
        <v>-</v>
      </c>
      <c r="AE17" s="1">
        <f>IF(AC17,AC$1*AC$2/AC17,0)</f>
        <v>0</v>
      </c>
      <c r="AF17" s="3"/>
      <c r="AG17" s="4" t="str">
        <f>IF(AF17,AF17&amp;"/"&amp;AF$2,"-")</f>
        <v>-</v>
      </c>
      <c r="AH17" s="1">
        <f>IF(AF17,AF$1*AF$2/AF17,0)</f>
        <v>0</v>
      </c>
      <c r="AI17" s="3"/>
      <c r="AJ17" s="4" t="str">
        <f>IF(AI17,AI17&amp;"/"&amp;AI$2,"-")</f>
        <v>-</v>
      </c>
      <c r="AK17" s="1">
        <f>IF(AI17,AI$1*AI$2/AI17,0)</f>
        <v>0</v>
      </c>
      <c r="AL17" s="3"/>
      <c r="AM17" s="4" t="str">
        <f>IF(AL17,AL17&amp;"/"&amp;AL$2,"-")</f>
        <v>-</v>
      </c>
      <c r="AN17" s="1">
        <f>IF(AL17,AL$1*AL$2/AL17,0)</f>
        <v>0</v>
      </c>
      <c r="AO17" s="1">
        <f>SUM(D17,G17,J17,M17,P17,S17,V17,Y17,AB17,AE17,AH17,AK17,AN17)</f>
        <v>1.2100000000000002</v>
      </c>
    </row>
    <row r="18" spans="1:41" x14ac:dyDescent="0.25">
      <c r="A18" s="5" t="s">
        <v>118</v>
      </c>
      <c r="B18" s="3">
        <v>74</v>
      </c>
      <c r="C18" s="11" t="str">
        <f>IF(B18,B18&amp;"/"&amp;B$2,"-")</f>
        <v>74/107</v>
      </c>
      <c r="D18" s="1">
        <f>IF(B18,B$1*B$2/B18,0)</f>
        <v>1.7351351351351352</v>
      </c>
      <c r="E18" s="3"/>
      <c r="F18" s="11" t="str">
        <f>IF(E18,E18&amp;"/"&amp;E$2,"-")</f>
        <v>-</v>
      </c>
      <c r="G18" s="1">
        <f>IF(E18,E$1*E$2/E18,0)</f>
        <v>0</v>
      </c>
      <c r="H18" s="3"/>
      <c r="I18" s="4" t="str">
        <f>IF(H18,H18&amp;"/"&amp;H$2,"-")</f>
        <v>-</v>
      </c>
      <c r="J18" s="1">
        <f>IF(H18,H$1*H$2/H18,0)</f>
        <v>0</v>
      </c>
      <c r="K18" s="3"/>
      <c r="L18" s="4" t="str">
        <f>IF(K18,K18&amp;"/"&amp;K$2,"-")</f>
        <v>-</v>
      </c>
      <c r="M18" s="1">
        <f>IF(K18,K$1*K$2/K18,0)</f>
        <v>0</v>
      </c>
      <c r="N18" s="3"/>
      <c r="O18" s="4" t="str">
        <f>IF(N18,N18&amp;"/"&amp;N$2,"-")</f>
        <v>-</v>
      </c>
      <c r="P18" s="1">
        <f>IF(N18,N$1*N$2/N18,0)</f>
        <v>0</v>
      </c>
      <c r="Q18" s="3"/>
      <c r="R18" s="4" t="str">
        <f>IF(Q18,Q18&amp;"/"&amp;Q$2,"-")</f>
        <v>-</v>
      </c>
      <c r="S18" s="1">
        <f>IF(Q18,Q$1*Q$2/Q18,0)</f>
        <v>0</v>
      </c>
      <c r="T18" s="3"/>
      <c r="U18" s="4" t="str">
        <f>IF(T18,T18&amp;"/"&amp;T$2,"-")</f>
        <v>-</v>
      </c>
      <c r="V18" s="1">
        <f>IF(T18,T$1*T$2/T18,0)</f>
        <v>0</v>
      </c>
      <c r="W18" s="3"/>
      <c r="X18" s="4" t="str">
        <f>IF(W18,W18&amp;"/"&amp;W$2,"-")</f>
        <v>-</v>
      </c>
      <c r="Y18" s="1">
        <f>IF(W18,W$1*W$2/W18,0)</f>
        <v>0</v>
      </c>
      <c r="Z18" s="3"/>
      <c r="AA18" s="4" t="str">
        <f>IF(Z18,Z18&amp;"/"&amp;Z$2,"-")</f>
        <v>-</v>
      </c>
      <c r="AB18" s="1">
        <f>IF(Z18,Z$1*Z$2/Z18,0)</f>
        <v>0</v>
      </c>
      <c r="AC18" s="3"/>
      <c r="AD18" s="4" t="str">
        <f>IF(AC18,AC18&amp;"/"&amp;AC$2,"-")</f>
        <v>-</v>
      </c>
      <c r="AE18" s="1">
        <f>IF(AC18,AC$1*AC$2/AC18,0)</f>
        <v>0</v>
      </c>
      <c r="AF18" s="3"/>
      <c r="AG18" s="4" t="str">
        <f>IF(AF18,AF18&amp;"/"&amp;AF$2,"-")</f>
        <v>-</v>
      </c>
      <c r="AH18" s="1">
        <f>IF(AF18,AF$1*AF$2/AF18,0)</f>
        <v>0</v>
      </c>
      <c r="AI18" s="3"/>
      <c r="AJ18" s="4" t="str">
        <f>IF(AI18,AI18&amp;"/"&amp;AI$2,"-")</f>
        <v>-</v>
      </c>
      <c r="AK18" s="1">
        <f>IF(AI18,AI$1*AI$2/AI18,0)</f>
        <v>0</v>
      </c>
      <c r="AL18" s="3"/>
      <c r="AM18" s="4" t="str">
        <f>IF(AL18,AL18&amp;"/"&amp;AL$2,"-")</f>
        <v>-</v>
      </c>
      <c r="AN18" s="1">
        <f>IF(AL18,AL$1*AL$2/AL18,0)</f>
        <v>0</v>
      </c>
      <c r="AO18" s="1">
        <f>SUM(D18,G18,J18,M18,P18,S18,V18,Y18,AB18,AE18,AH18,AK18,AN18)</f>
        <v>1.7351351351351352</v>
      </c>
    </row>
    <row r="19" spans="1:41" x14ac:dyDescent="0.25">
      <c r="A19" s="5" t="s">
        <v>125</v>
      </c>
      <c r="B19" s="3"/>
      <c r="C19" s="11" t="str">
        <f>IF(B19,B19&amp;"/"&amp;B$2,"-")</f>
        <v>-</v>
      </c>
      <c r="D19" s="1">
        <f>IF(B19,B$1*B$2/B19,0)</f>
        <v>0</v>
      </c>
      <c r="E19" s="3"/>
      <c r="F19" s="11" t="str">
        <f>IF(E19,E19&amp;"/"&amp;E$2,"-")</f>
        <v>-</v>
      </c>
      <c r="G19" s="1">
        <f>IF(E19,E$1*E$2/E19,0)</f>
        <v>0</v>
      </c>
      <c r="H19" s="3"/>
      <c r="I19" s="4" t="str">
        <f>IF(H19,H19&amp;"/"&amp;H$2,"-")</f>
        <v>-</v>
      </c>
      <c r="J19" s="1">
        <f>IF(H19,H$1*H$2/H19,0)</f>
        <v>0</v>
      </c>
      <c r="K19" s="3">
        <v>8</v>
      </c>
      <c r="L19" s="4" t="str">
        <f>IF(K19,K19&amp;"/"&amp;K$2,"-")</f>
        <v>8/15</v>
      </c>
      <c r="M19" s="1">
        <f>IF(K19,K$1*K$2/K19,0)</f>
        <v>2.4375</v>
      </c>
      <c r="N19" s="3"/>
      <c r="O19" s="4" t="str">
        <f>IF(N19,N19&amp;"/"&amp;N$2,"-")</f>
        <v>-</v>
      </c>
      <c r="P19" s="1">
        <f>IF(N19,N$1*N$2/N19,0)</f>
        <v>0</v>
      </c>
      <c r="Q19" s="3">
        <v>12</v>
      </c>
      <c r="R19" s="4" t="str">
        <f>IF(Q19,Q19&amp;"/"&amp;Q$2,"-")</f>
        <v>12/22</v>
      </c>
      <c r="S19" s="1">
        <f>IF(Q19,Q$1*Q$2/Q19,0)</f>
        <v>2.0166666666666671</v>
      </c>
      <c r="T19" s="3"/>
      <c r="U19" s="4" t="str">
        <f>IF(T19,T19&amp;"/"&amp;T$2,"-")</f>
        <v>-</v>
      </c>
      <c r="V19" s="1">
        <f>IF(T19,T$1*T$2/T19,0)</f>
        <v>0</v>
      </c>
      <c r="W19" s="3"/>
      <c r="X19" s="4" t="str">
        <f>IF(W19,W19&amp;"/"&amp;W$2,"-")</f>
        <v>-</v>
      </c>
      <c r="Y19" s="1">
        <f>IF(W19,W$1*W$2/W19,0)</f>
        <v>0</v>
      </c>
      <c r="Z19" s="3"/>
      <c r="AA19" s="4" t="str">
        <f>IF(Z19,Z19&amp;"/"&amp;Z$2,"-")</f>
        <v>-</v>
      </c>
      <c r="AB19" s="1">
        <f>IF(Z19,Z$1*Z$2/Z19,0)</f>
        <v>0</v>
      </c>
      <c r="AC19" s="3"/>
      <c r="AD19" s="4" t="str">
        <f>IF(AC19,AC19&amp;"/"&amp;AC$2,"-")</f>
        <v>-</v>
      </c>
      <c r="AE19" s="1">
        <f>IF(AC19,AC$1*AC$2/AC19,0)</f>
        <v>0</v>
      </c>
      <c r="AF19" s="3"/>
      <c r="AG19" s="4" t="str">
        <f>IF(AF19,AF19&amp;"/"&amp;AF$2,"-")</f>
        <v>-</v>
      </c>
      <c r="AH19" s="1">
        <f>IF(AF19,AF$1*AF$2/AF19,0)</f>
        <v>0</v>
      </c>
      <c r="AI19" s="3"/>
      <c r="AJ19" s="4" t="str">
        <f>IF(AI19,AI19&amp;"/"&amp;AI$2,"-")</f>
        <v>-</v>
      </c>
      <c r="AK19" s="1">
        <f>IF(AI19,AI$1*AI$2/AI19,0)</f>
        <v>0</v>
      </c>
      <c r="AL19" s="3"/>
      <c r="AM19" s="4" t="str">
        <f>IF(AL19,AL19&amp;"/"&amp;AL$2,"-")</f>
        <v>-</v>
      </c>
      <c r="AN19" s="1">
        <f>IF(AL19,AL$1*AL$2/AL19,0)</f>
        <v>0</v>
      </c>
      <c r="AO19" s="1">
        <f>SUM(D19,G19,J19,M19,P19,S19,V19,Y19,AB19,AE19,AH19,AK19,AN19)</f>
        <v>4.4541666666666675</v>
      </c>
    </row>
    <row r="20" spans="1:41" x14ac:dyDescent="0.25">
      <c r="A20" s="5" t="s">
        <v>95</v>
      </c>
      <c r="B20" s="3">
        <v>21</v>
      </c>
      <c r="C20" s="11" t="str">
        <f>IF(B20,B20&amp;"/"&amp;'Jun H'!B$2,"-")</f>
        <v>21/49</v>
      </c>
      <c r="D20" s="1">
        <f>IF(B20,B$1*'Jun H'!B$2/B20,0)</f>
        <v>2.8</v>
      </c>
      <c r="E20" s="3">
        <v>11</v>
      </c>
      <c r="F20" s="11" t="str">
        <f>IF(E20,E20&amp;"/"&amp;E$2,"-")</f>
        <v>11/28</v>
      </c>
      <c r="G20" s="1">
        <f>IF(E20,E$1*E$2/E20,0)</f>
        <v>2.8000000000000003</v>
      </c>
      <c r="H20" s="3"/>
      <c r="I20" s="4" t="str">
        <f>IF(H20,H20&amp;"/"&amp;H$2,"-")</f>
        <v>-</v>
      </c>
      <c r="J20" s="1">
        <f>IF(H20,H$1*H$2/H20,0)</f>
        <v>0</v>
      </c>
      <c r="K20" s="3"/>
      <c r="L20" s="4" t="str">
        <f>IF(K20,K20&amp;"/"&amp;K$2,"-")</f>
        <v>-</v>
      </c>
      <c r="M20" s="1">
        <f>IF(K20,K$1*K$2/K20,0)</f>
        <v>0</v>
      </c>
      <c r="N20" s="3"/>
      <c r="O20" s="4" t="str">
        <f>IF(N20,N20&amp;"/"&amp;N$2,"-")</f>
        <v>-</v>
      </c>
      <c r="P20" s="1">
        <f>IF(N20,N$1*N$2/N20,0)</f>
        <v>0</v>
      </c>
      <c r="Q20" s="3"/>
      <c r="R20" s="4" t="str">
        <f>IF(Q20,Q20&amp;"/"&amp;Q$2,"-")</f>
        <v>-</v>
      </c>
      <c r="S20" s="1">
        <f>IF(Q20,Q$1*Q$2/Q20,0)</f>
        <v>0</v>
      </c>
      <c r="T20" s="3"/>
      <c r="U20" s="4" t="str">
        <f>IF(T20,T20&amp;"/"&amp;T$2,"-")</f>
        <v>-</v>
      </c>
      <c r="V20" s="1">
        <f>IF(T20,T$1*T$2/T20,0)</f>
        <v>0</v>
      </c>
      <c r="W20" s="3"/>
      <c r="X20" s="4" t="str">
        <f>IF(W20,W20&amp;"/"&amp;W$2,"-")</f>
        <v>-</v>
      </c>
      <c r="Y20" s="1">
        <f>IF(W20,W$1*W$2/W20,0)</f>
        <v>0</v>
      </c>
      <c r="Z20" s="3"/>
      <c r="AA20" s="4" t="str">
        <f>IF(Z20,Z20&amp;"/"&amp;Z$2,"-")</f>
        <v>-</v>
      </c>
      <c r="AB20" s="1">
        <f>IF(Z20,Z$1*Z$2/Z20,0)</f>
        <v>0</v>
      </c>
      <c r="AC20" s="3"/>
      <c r="AD20" s="4" t="str">
        <f>IF(AC20,AC20&amp;"/"&amp;AC$2,"-")</f>
        <v>-</v>
      </c>
      <c r="AE20" s="1">
        <f>IF(AC20,AC$1*AC$2/AC20,0)</f>
        <v>0</v>
      </c>
      <c r="AF20" s="3"/>
      <c r="AG20" s="4" t="str">
        <f>IF(AF20,AF20&amp;"/"&amp;AF$2,"-")</f>
        <v>-</v>
      </c>
      <c r="AH20" s="1">
        <f>IF(AF20,AF$1*AF$2/AF20,0)</f>
        <v>0</v>
      </c>
      <c r="AI20" s="3"/>
      <c r="AJ20" s="4" t="str">
        <f>IF(AI20,AI20&amp;"/"&amp;AI$2,"-")</f>
        <v>-</v>
      </c>
      <c r="AK20" s="1">
        <f>IF(AI20,AI$1*AI$2/AI20,0)</f>
        <v>0</v>
      </c>
      <c r="AL20" s="3"/>
      <c r="AM20" s="4" t="str">
        <f>IF(AL20,AL20&amp;"/"&amp;AL$2,"-")</f>
        <v>-</v>
      </c>
      <c r="AN20" s="1">
        <f>IF(AL20,AL$1*AL$2/AL20,0)</f>
        <v>0</v>
      </c>
      <c r="AO20" s="1">
        <f>SUM(D20,G20,J20,M20,P20,S20,V20,Y20,AB20,AE20,AH20,AK20,AN20)</f>
        <v>5.6</v>
      </c>
    </row>
    <row r="21" spans="1:41" x14ac:dyDescent="0.25">
      <c r="A21" s="5" t="s">
        <v>126</v>
      </c>
      <c r="B21" s="3"/>
      <c r="C21" s="11" t="str">
        <f>IF(B21,B21&amp;"/"&amp;B$2,"-")</f>
        <v>-</v>
      </c>
      <c r="D21" s="1">
        <f>IF(B21,B$1*B$2/B21,0)</f>
        <v>0</v>
      </c>
      <c r="E21" s="3"/>
      <c r="F21" s="11" t="str">
        <f>IF(E21,E21&amp;"/"&amp;E$2,"-")</f>
        <v>-</v>
      </c>
      <c r="G21" s="1">
        <f>IF(E21,E$1*E$2/E21,0)</f>
        <v>0</v>
      </c>
      <c r="H21" s="3"/>
      <c r="I21" s="4" t="str">
        <f>IF(H21,H21&amp;"/"&amp;H$2,"-")</f>
        <v>-</v>
      </c>
      <c r="J21" s="1">
        <f>IF(H21,H$1*H$2/H21,0)</f>
        <v>0</v>
      </c>
      <c r="K21" s="3">
        <v>14</v>
      </c>
      <c r="L21" s="4" t="str">
        <f>IF(K21,K21&amp;"/"&amp;K$2,"-")</f>
        <v>14/15</v>
      </c>
      <c r="M21" s="1">
        <f>IF(K21,K$1*K$2/K21,0)</f>
        <v>1.3928571428571428</v>
      </c>
      <c r="N21" s="3"/>
      <c r="O21" s="4" t="str">
        <f>IF(N21,N21&amp;"/"&amp;N$2,"-")</f>
        <v>-</v>
      </c>
      <c r="P21" s="1">
        <f>IF(N21,N$1*N$2/N21,0)</f>
        <v>0</v>
      </c>
      <c r="Q21" s="3">
        <v>21</v>
      </c>
      <c r="R21" s="4" t="str">
        <f>IF(Q21,Q21&amp;"/"&amp;Q$2,"-")</f>
        <v>21/22</v>
      </c>
      <c r="S21" s="1">
        <f>IF(Q21,Q$1*Q$2/Q21,0)</f>
        <v>1.1523809523809525</v>
      </c>
      <c r="T21" s="3">
        <v>16</v>
      </c>
      <c r="U21" s="4" t="str">
        <f>IF(T21,T21&amp;"/"&amp;T$2,"-")</f>
        <v>16/18</v>
      </c>
      <c r="V21" s="1">
        <f>IF(T21,T$1*T$2/T21,0)</f>
        <v>1.125</v>
      </c>
      <c r="W21" s="3"/>
      <c r="X21" s="4" t="str">
        <f>IF(W21,W21&amp;"/"&amp;W$2,"-")</f>
        <v>-</v>
      </c>
      <c r="Y21" s="1">
        <f>IF(W21,W$1*W$2/W21,0)</f>
        <v>0</v>
      </c>
      <c r="Z21" s="3"/>
      <c r="AA21" s="4" t="str">
        <f>IF(Z21,Z21&amp;"/"&amp;Z$2,"-")</f>
        <v>-</v>
      </c>
      <c r="AB21" s="1">
        <f>IF(Z21,Z$1*Z$2/Z21,0)</f>
        <v>0</v>
      </c>
      <c r="AC21" s="3"/>
      <c r="AD21" s="4" t="str">
        <f>IF(AC21,AC21&amp;"/"&amp;AC$2,"-")</f>
        <v>-</v>
      </c>
      <c r="AE21" s="1">
        <f>IF(AC21,AC$1*AC$2/AC21,0)</f>
        <v>0</v>
      </c>
      <c r="AF21" s="3"/>
      <c r="AG21" s="4" t="str">
        <f>IF(AF21,AF21&amp;"/"&amp;AF$2,"-")</f>
        <v>-</v>
      </c>
      <c r="AH21" s="1">
        <f>IF(AF21,AF$1*AF$2/AF21,0)</f>
        <v>0</v>
      </c>
      <c r="AI21" s="3"/>
      <c r="AJ21" s="4" t="str">
        <f>IF(AI21,AI21&amp;"/"&amp;AI$2,"-")</f>
        <v>-</v>
      </c>
      <c r="AK21" s="1">
        <f>IF(AI21,AI$1*AI$2/AI21,0)</f>
        <v>0</v>
      </c>
      <c r="AL21" s="3"/>
      <c r="AM21" s="4" t="str">
        <f>IF(AL21,AL21&amp;"/"&amp;AL$2,"-")</f>
        <v>-</v>
      </c>
      <c r="AN21" s="1">
        <f>IF(AL21,AL$1*AL$2/AL21,0)</f>
        <v>0</v>
      </c>
      <c r="AO21" s="1">
        <f>SUM(D21,G21,J21,M21,P21,S21,V21,Y21,AB21,AE21,AH21,AK21,AN21)</f>
        <v>3.6702380952380951</v>
      </c>
    </row>
    <row r="22" spans="1:41" x14ac:dyDescent="0.25">
      <c r="A22" s="5" t="s">
        <v>173</v>
      </c>
      <c r="B22" s="3"/>
      <c r="C22" s="11" t="str">
        <f>IF(B22,B22&amp;"/"&amp;B$2,"-")</f>
        <v>-</v>
      </c>
      <c r="D22" s="1">
        <f>IF(B22,B$1*B$2/B22,0)</f>
        <v>0</v>
      </c>
      <c r="E22" s="3"/>
      <c r="F22" s="11" t="str">
        <f>IF(E22,E22&amp;"/"&amp;E$2,"-")</f>
        <v>-</v>
      </c>
      <c r="G22" s="1">
        <f>IF(E22,E$1*E$2/E22,0)</f>
        <v>0</v>
      </c>
      <c r="H22" s="3"/>
      <c r="I22" s="4" t="str">
        <f>IF(H22,H22&amp;"/"&amp;H$2,"-")</f>
        <v>-</v>
      </c>
      <c r="J22" s="1">
        <f>IF(H22,H$1*H$2/H22,0)</f>
        <v>0</v>
      </c>
      <c r="K22" s="3"/>
      <c r="L22" s="4" t="str">
        <f>IF(K22,K22&amp;"/"&amp;K$2,"-")</f>
        <v>-</v>
      </c>
      <c r="M22" s="1">
        <f>IF(K22,K$1*K$2/K22,0)</f>
        <v>0</v>
      </c>
      <c r="N22" s="3"/>
      <c r="O22" s="4" t="str">
        <f>IF(N22,N22&amp;"/"&amp;N$2,"-")</f>
        <v>-</v>
      </c>
      <c r="P22" s="1">
        <f>IF(N22,N$1*N$2/N22,0)</f>
        <v>0</v>
      </c>
      <c r="Q22" s="3">
        <v>22</v>
      </c>
      <c r="R22" s="4" t="str">
        <f>IF(Q22,Q22&amp;"/"&amp;Q$2,"-")</f>
        <v>22/22</v>
      </c>
      <c r="S22" s="1">
        <f>IF(Q22,Q$1*Q$2/Q22,0)</f>
        <v>1.1000000000000001</v>
      </c>
      <c r="T22" s="3">
        <v>17</v>
      </c>
      <c r="U22" s="4" t="str">
        <f>IF(T22,T22&amp;"/"&amp;T$2,"-")</f>
        <v>17/18</v>
      </c>
      <c r="V22" s="1">
        <f>IF(T22,T$1*T$2/T22,0)</f>
        <v>1.0588235294117647</v>
      </c>
      <c r="W22" s="3"/>
      <c r="X22" s="4" t="str">
        <f>IF(W22,W22&amp;"/"&amp;W$2,"-")</f>
        <v>-</v>
      </c>
      <c r="Y22" s="1">
        <f>IF(W22,W$1*W$2/W22,0)</f>
        <v>0</v>
      </c>
      <c r="Z22" s="3"/>
      <c r="AA22" s="4" t="str">
        <f>IF(Z22,Z22&amp;"/"&amp;Z$2,"-")</f>
        <v>-</v>
      </c>
      <c r="AB22" s="1">
        <f>IF(Z22,Z$1*Z$2/Z22,0)</f>
        <v>0</v>
      </c>
      <c r="AC22" s="3"/>
      <c r="AD22" s="4" t="str">
        <f>IF(AC22,AC22&amp;"/"&amp;AC$2,"-")</f>
        <v>-</v>
      </c>
      <c r="AE22" s="1">
        <f>IF(AC22,AC$1*AC$2/AC22,0)</f>
        <v>0</v>
      </c>
      <c r="AF22" s="3"/>
      <c r="AG22" s="4" t="str">
        <f>IF(AF22,AF22&amp;"/"&amp;AF$2,"-")</f>
        <v>-</v>
      </c>
      <c r="AH22" s="1">
        <f>IF(AF22,AF$1*AF$2/AF22,0)</f>
        <v>0</v>
      </c>
      <c r="AI22" s="3"/>
      <c r="AJ22" s="4" t="str">
        <f>IF(AI22,AI22&amp;"/"&amp;AI$2,"-")</f>
        <v>-</v>
      </c>
      <c r="AK22" s="1">
        <f>IF(AI22,AI$1*AI$2/AI22,0)</f>
        <v>0</v>
      </c>
      <c r="AL22" s="3"/>
      <c r="AM22" s="4" t="str">
        <f>IF(AL22,AL22&amp;"/"&amp;AL$2,"-")</f>
        <v>-</v>
      </c>
      <c r="AN22" s="1">
        <f>IF(AL22,AL$1*AL$2/AL22,0)</f>
        <v>0</v>
      </c>
      <c r="AO22" s="1">
        <f>SUM(D22,G22,J22,M22,P22,S22,V22,Y22,AB22,AE22,AH22,AK22,AN22)</f>
        <v>2.158823529411765</v>
      </c>
    </row>
    <row r="23" spans="1:41" x14ac:dyDescent="0.25">
      <c r="A23" s="5" t="s">
        <v>116</v>
      </c>
      <c r="B23" s="3">
        <v>21</v>
      </c>
      <c r="C23" s="11" t="str">
        <f>IF(B23,B23&amp;"/"&amp;B$2,"-")</f>
        <v>21/107</v>
      </c>
      <c r="D23" s="1">
        <f>IF(B23,B$1*B$2/B23,0)</f>
        <v>6.1142857142857148</v>
      </c>
      <c r="E23" s="3"/>
      <c r="F23" s="11" t="str">
        <f>IF(E23,E23&amp;"/"&amp;E$2,"-")</f>
        <v>-</v>
      </c>
      <c r="G23" s="1">
        <f>IF(E23,E$1*E$2/E23,0)</f>
        <v>0</v>
      </c>
      <c r="H23" s="3"/>
      <c r="I23" s="4" t="str">
        <f>IF(H23,H23&amp;"/"&amp;H$2,"-")</f>
        <v>-</v>
      </c>
      <c r="J23" s="1">
        <f>IF(H23,H$1*H$2/H23,0)</f>
        <v>0</v>
      </c>
      <c r="K23" s="3"/>
      <c r="L23" s="4" t="str">
        <f>IF(K23,K23&amp;"/"&amp;K$2,"-")</f>
        <v>-</v>
      </c>
      <c r="M23" s="1">
        <f>IF(K23,K$1*K$2/K23,0)</f>
        <v>0</v>
      </c>
      <c r="N23" s="3"/>
      <c r="O23" s="4" t="str">
        <f>IF(N23,N23&amp;"/"&amp;N$2,"-")</f>
        <v>-</v>
      </c>
      <c r="P23" s="1">
        <f>IF(N23,N$1*N$2/N23,0)</f>
        <v>0</v>
      </c>
      <c r="Q23" s="3"/>
      <c r="R23" s="4" t="str">
        <f>IF(Q23,Q23&amp;"/"&amp;Q$2,"-")</f>
        <v>-</v>
      </c>
      <c r="S23" s="1">
        <f>IF(Q23,Q$1*Q$2/Q23,0)</f>
        <v>0</v>
      </c>
      <c r="T23" s="3"/>
      <c r="U23" s="4" t="str">
        <f>IF(T23,T23&amp;"/"&amp;T$2,"-")</f>
        <v>-</v>
      </c>
      <c r="V23" s="1">
        <f>IF(T23,T$1*T$2/T23,0)</f>
        <v>0</v>
      </c>
      <c r="W23" s="3"/>
      <c r="X23" s="4" t="str">
        <f>IF(W23,W23&amp;"/"&amp;W$2,"-")</f>
        <v>-</v>
      </c>
      <c r="Y23" s="1">
        <f>IF(W23,W$1*W$2/W23,0)</f>
        <v>0</v>
      </c>
      <c r="Z23" s="3"/>
      <c r="AA23" s="4" t="str">
        <f>IF(Z23,Z23&amp;"/"&amp;Z$2,"-")</f>
        <v>-</v>
      </c>
      <c r="AB23" s="1">
        <f>IF(Z23,Z$1*Z$2/Z23,0)</f>
        <v>0</v>
      </c>
      <c r="AC23" s="3"/>
      <c r="AD23" s="4" t="str">
        <f>IF(AC23,AC23&amp;"/"&amp;AC$2,"-")</f>
        <v>-</v>
      </c>
      <c r="AE23" s="1">
        <f>IF(AC23,AC$1*AC$2/AC23,0)</f>
        <v>0</v>
      </c>
      <c r="AF23" s="3"/>
      <c r="AG23" s="4" t="str">
        <f>IF(AF23,AF23&amp;"/"&amp;AF$2,"-")</f>
        <v>-</v>
      </c>
      <c r="AH23" s="1">
        <f>IF(AF23,AF$1*AF$2/AF23,0)</f>
        <v>0</v>
      </c>
      <c r="AI23" s="3"/>
      <c r="AJ23" s="4" t="str">
        <f>IF(AI23,AI23&amp;"/"&amp;AI$2,"-")</f>
        <v>-</v>
      </c>
      <c r="AK23" s="1">
        <f>IF(AI23,AI$1*AI$2/AI23,0)</f>
        <v>0</v>
      </c>
      <c r="AL23" s="3"/>
      <c r="AM23" s="4" t="str">
        <f>IF(AL23,AL23&amp;"/"&amp;AL$2,"-")</f>
        <v>-</v>
      </c>
      <c r="AN23" s="1">
        <f>IF(AL23,AL$1*AL$2/AL23,0)</f>
        <v>0</v>
      </c>
      <c r="AO23" s="1">
        <f>SUM(D23,G23,J23,M23,P23,S23,V23,Y23,AB23,AE23,AH23,AK23,AN23)</f>
        <v>6.1142857142857148</v>
      </c>
    </row>
    <row r="24" spans="1:41" x14ac:dyDescent="0.25">
      <c r="A24" s="5" t="s">
        <v>112</v>
      </c>
      <c r="B24" s="3">
        <v>11</v>
      </c>
      <c r="C24" s="4" t="str">
        <f>IF(B24,B24&amp;"/"&amp;B$2,"-")</f>
        <v>11/107</v>
      </c>
      <c r="D24" s="1">
        <f>IF(B24,B$1*B$2/B24,0)</f>
        <v>11.672727272727274</v>
      </c>
      <c r="E24" s="3"/>
      <c r="F24" s="4" t="str">
        <f>IF(E24,E24&amp;"/"&amp;E$2,"-")</f>
        <v>-</v>
      </c>
      <c r="G24" s="1">
        <f>IF(E24,E$1*E$2/E24,0)</f>
        <v>0</v>
      </c>
      <c r="H24" s="3"/>
      <c r="I24" s="4" t="str">
        <f>IF(H24,H24&amp;"/"&amp;H$2,"-")</f>
        <v>-</v>
      </c>
      <c r="J24" s="1">
        <f>IF(H24,H$1*H$2/H24,0)</f>
        <v>0</v>
      </c>
      <c r="K24" s="3"/>
      <c r="L24" s="4" t="str">
        <f>IF(K24,K24&amp;"/"&amp;K$2,"-")</f>
        <v>-</v>
      </c>
      <c r="M24" s="1">
        <f>IF(K24,K$1*K$2/K24,0)</f>
        <v>0</v>
      </c>
      <c r="N24" s="3"/>
      <c r="O24" s="4" t="str">
        <f>IF(N24,N24&amp;"/"&amp;N$2,"-")</f>
        <v>-</v>
      </c>
      <c r="P24" s="1">
        <f>IF(N24,N$1*N$2/N24,0)</f>
        <v>0</v>
      </c>
      <c r="Q24" s="3">
        <v>4</v>
      </c>
      <c r="R24" s="4" t="str">
        <f>IF(Q24,Q24&amp;"/"&amp;Q$2,"-")</f>
        <v>4/22</v>
      </c>
      <c r="S24" s="1">
        <f>IF(Q24,Q$1*Q$2/Q24,0)</f>
        <v>6.0500000000000007</v>
      </c>
      <c r="T24" s="3"/>
      <c r="U24" s="4" t="str">
        <f>IF(T24,T24&amp;"/"&amp;T$2,"-")</f>
        <v>-</v>
      </c>
      <c r="V24" s="1">
        <f>IF(T24,T$1*T$2/T24,0)</f>
        <v>0</v>
      </c>
      <c r="W24" s="3"/>
      <c r="X24" s="4" t="str">
        <f>IF(W24,W24&amp;"/"&amp;W$2,"-")</f>
        <v>-</v>
      </c>
      <c r="Y24" s="1">
        <f>IF(W24,W$1*W$2/W24,0)</f>
        <v>0</v>
      </c>
      <c r="Z24" s="3"/>
      <c r="AA24" s="4" t="str">
        <f>IF(Z24,Z24&amp;"/"&amp;Z$2,"-")</f>
        <v>-</v>
      </c>
      <c r="AB24" s="1">
        <f>IF(Z24,Z$1*Z$2/Z24,0)</f>
        <v>0</v>
      </c>
      <c r="AC24" s="3"/>
      <c r="AD24" s="4" t="str">
        <f>IF(AC24,AC24&amp;"/"&amp;AC$2,"-")</f>
        <v>-</v>
      </c>
      <c r="AE24" s="1">
        <f>IF(AC24,AC$1*AC$2/AC24,0)</f>
        <v>0</v>
      </c>
      <c r="AF24" s="3"/>
      <c r="AG24" s="4" t="str">
        <f>IF(AF24,AF24&amp;"/"&amp;AF$2,"-")</f>
        <v>-</v>
      </c>
      <c r="AH24" s="1">
        <f>IF(AF24,AF$1*AF$2/AF24,0)</f>
        <v>0</v>
      </c>
      <c r="AI24" s="3"/>
      <c r="AJ24" s="4" t="str">
        <f>IF(AI24,AI24&amp;"/"&amp;AI$2,"-")</f>
        <v>-</v>
      </c>
      <c r="AK24" s="1">
        <f>IF(AI24,AI$1*AI$2/AI24,0)</f>
        <v>0</v>
      </c>
      <c r="AL24" s="3"/>
      <c r="AM24" s="4" t="str">
        <f>IF(AL24,AL24&amp;"/"&amp;AL$2,"-")</f>
        <v>-</v>
      </c>
      <c r="AN24" s="1">
        <f>IF(AL24,AL$1*AL$2/AL24,0)</f>
        <v>0</v>
      </c>
      <c r="AO24" s="1">
        <f>SUM(D24,G24,J24,M24,P24,S24,V24,Y24,AB24,AE24,AH24,AK24,AN24)</f>
        <v>17.722727272727276</v>
      </c>
    </row>
    <row r="25" spans="1:41" x14ac:dyDescent="0.25">
      <c r="A25" s="5" t="s">
        <v>121</v>
      </c>
      <c r="B25" s="3">
        <v>98</v>
      </c>
      <c r="C25" s="11" t="str">
        <f>IF(B25,B25&amp;"/"&amp;B$2,"-")</f>
        <v>98/107</v>
      </c>
      <c r="D25" s="1">
        <f>IF(B25,B$1*B$2/B25,0)</f>
        <v>1.3102040816326532</v>
      </c>
      <c r="E25" s="3"/>
      <c r="F25" s="11" t="str">
        <f>IF(E25,E25&amp;"/"&amp;E$2,"-")</f>
        <v>-</v>
      </c>
      <c r="G25" s="1">
        <f>IF(E25,E$1*E$2/E25,0)</f>
        <v>0</v>
      </c>
      <c r="H25" s="3"/>
      <c r="I25" s="4" t="str">
        <f>IF(H25,H25&amp;"/"&amp;H$2,"-")</f>
        <v>-</v>
      </c>
      <c r="J25" s="1">
        <f>IF(H25,H$1*H$2/H25,0)</f>
        <v>0</v>
      </c>
      <c r="K25" s="3"/>
      <c r="L25" s="4" t="str">
        <f>IF(K25,K25&amp;"/"&amp;K$2,"-")</f>
        <v>-</v>
      </c>
      <c r="M25" s="1">
        <f>IF(K25,K$1*K$2/K25,0)</f>
        <v>0</v>
      </c>
      <c r="N25" s="3"/>
      <c r="O25" s="4" t="str">
        <f>IF(N25,N25&amp;"/"&amp;N$2,"-")</f>
        <v>-</v>
      </c>
      <c r="P25" s="1">
        <f>IF(N25,N$1*N$2/N25,0)</f>
        <v>0</v>
      </c>
      <c r="Q25" s="3"/>
      <c r="R25" s="4" t="str">
        <f>IF(Q25,Q25&amp;"/"&amp;Q$2,"-")</f>
        <v>-</v>
      </c>
      <c r="S25" s="1">
        <f>IF(Q25,Q$1*Q$2/Q25,0)</f>
        <v>0</v>
      </c>
      <c r="T25" s="3"/>
      <c r="U25" s="4" t="str">
        <f>IF(T25,T25&amp;"/"&amp;T$2,"-")</f>
        <v>-</v>
      </c>
      <c r="V25" s="1">
        <f>IF(T25,T$1*T$2/T25,0)</f>
        <v>0</v>
      </c>
      <c r="W25" s="3"/>
      <c r="X25" s="4" t="str">
        <f>IF(W25,W25&amp;"/"&amp;W$2,"-")</f>
        <v>-</v>
      </c>
      <c r="Y25" s="1">
        <f>IF(W25,W$1*W$2/W25,0)</f>
        <v>0</v>
      </c>
      <c r="Z25" s="3"/>
      <c r="AA25" s="4" t="str">
        <f>IF(Z25,Z25&amp;"/"&amp;Z$2,"-")</f>
        <v>-</v>
      </c>
      <c r="AB25" s="1">
        <f>IF(Z25,Z$1*Z$2/Z25,0)</f>
        <v>0</v>
      </c>
      <c r="AC25" s="3"/>
      <c r="AD25" s="4" t="str">
        <f>IF(AC25,AC25&amp;"/"&amp;AC$2,"-")</f>
        <v>-</v>
      </c>
      <c r="AE25" s="1">
        <f>IF(AC25,AC$1*AC$2/AC25,0)</f>
        <v>0</v>
      </c>
      <c r="AF25" s="3"/>
      <c r="AG25" s="4" t="str">
        <f>IF(AF25,AF25&amp;"/"&amp;AF$2,"-")</f>
        <v>-</v>
      </c>
      <c r="AH25" s="1">
        <f>IF(AF25,AF$1*AF$2/AF25,0)</f>
        <v>0</v>
      </c>
      <c r="AI25" s="3"/>
      <c r="AJ25" s="4" t="str">
        <f>IF(AI25,AI25&amp;"/"&amp;AI$2,"-")</f>
        <v>-</v>
      </c>
      <c r="AK25" s="1">
        <f>IF(AI25,AI$1*AI$2/AI25,0)</f>
        <v>0</v>
      </c>
      <c r="AL25" s="3"/>
      <c r="AM25" s="4" t="str">
        <f>IF(AL25,AL25&amp;"/"&amp;AL$2,"-")</f>
        <v>-</v>
      </c>
      <c r="AN25" s="1">
        <f>IF(AL25,AL$1*AL$2/AL25,0)</f>
        <v>0</v>
      </c>
      <c r="AO25" s="1">
        <f>SUM(D25,G25,J25,M25,P25,S25,V25,Y25,AB25,AE25,AH25,AK25,AN25)</f>
        <v>1.3102040816326532</v>
      </c>
    </row>
    <row r="26" spans="1:41" x14ac:dyDescent="0.25">
      <c r="A26" s="5" t="s">
        <v>119</v>
      </c>
      <c r="B26" s="3">
        <v>74</v>
      </c>
      <c r="C26" s="11" t="str">
        <f>IF(B26,B26&amp;"/"&amp;B$2,"-")</f>
        <v>74/107</v>
      </c>
      <c r="D26" s="1">
        <f>IF(B26,B$1*B$2/B26,0)</f>
        <v>1.7351351351351352</v>
      </c>
      <c r="E26" s="3"/>
      <c r="F26" s="11" t="str">
        <f>IF(E26,E26&amp;"/"&amp;E$2,"-")</f>
        <v>-</v>
      </c>
      <c r="G26" s="1">
        <f>IF(E26,E$1*E$2/E26,0)</f>
        <v>0</v>
      </c>
      <c r="H26" s="3"/>
      <c r="I26" s="4" t="str">
        <f>IF(H26,H26&amp;"/"&amp;H$2,"-")</f>
        <v>-</v>
      </c>
      <c r="J26" s="1">
        <f>IF(H26,H$1*H$2/H26,0)</f>
        <v>0</v>
      </c>
      <c r="K26" s="3"/>
      <c r="L26" s="4" t="str">
        <f>IF(K26,K26&amp;"/"&amp;K$2,"-")</f>
        <v>-</v>
      </c>
      <c r="M26" s="1">
        <f>IF(K26,K$1*K$2/K26,0)</f>
        <v>0</v>
      </c>
      <c r="N26" s="3"/>
      <c r="O26" s="4" t="str">
        <f>IF(N26,N26&amp;"/"&amp;N$2,"-")</f>
        <v>-</v>
      </c>
      <c r="P26" s="1">
        <f>IF(N26,N$1*N$2/N26,0)</f>
        <v>0</v>
      </c>
      <c r="Q26" s="3"/>
      <c r="R26" s="4" t="str">
        <f>IF(Q26,Q26&amp;"/"&amp;Q$2,"-")</f>
        <v>-</v>
      </c>
      <c r="S26" s="1">
        <f>IF(Q26,Q$1*Q$2/Q26,0)</f>
        <v>0</v>
      </c>
      <c r="T26" s="3"/>
      <c r="U26" s="4" t="str">
        <f>IF(T26,T26&amp;"/"&amp;T$2,"-")</f>
        <v>-</v>
      </c>
      <c r="V26" s="1">
        <f>IF(T26,T$1*T$2/T26,0)</f>
        <v>0</v>
      </c>
      <c r="W26" s="3"/>
      <c r="X26" s="4" t="str">
        <f>IF(W26,W26&amp;"/"&amp;W$2,"-")</f>
        <v>-</v>
      </c>
      <c r="Y26" s="1">
        <f>IF(W26,W$1*W$2/W26,0)</f>
        <v>0</v>
      </c>
      <c r="Z26" s="3"/>
      <c r="AA26" s="4" t="str">
        <f>IF(Z26,Z26&amp;"/"&amp;Z$2,"-")</f>
        <v>-</v>
      </c>
      <c r="AB26" s="1">
        <f>IF(Z26,Z$1*Z$2/Z26,0)</f>
        <v>0</v>
      </c>
      <c r="AC26" s="3"/>
      <c r="AD26" s="4" t="str">
        <f>IF(AC26,AC26&amp;"/"&amp;AC$2,"-")</f>
        <v>-</v>
      </c>
      <c r="AE26" s="1">
        <f>IF(AC26,AC$1*AC$2/AC26,0)</f>
        <v>0</v>
      </c>
      <c r="AF26" s="3"/>
      <c r="AG26" s="4" t="str">
        <f>IF(AF26,AF26&amp;"/"&amp;AF$2,"-")</f>
        <v>-</v>
      </c>
      <c r="AH26" s="1">
        <f>IF(AF26,AF$1*AF$2/AF26,0)</f>
        <v>0</v>
      </c>
      <c r="AI26" s="3"/>
      <c r="AJ26" s="4" t="str">
        <f>IF(AI26,AI26&amp;"/"&amp;AI$2,"-")</f>
        <v>-</v>
      </c>
      <c r="AK26" s="1">
        <f>IF(AI26,AI$1*AI$2/AI26,0)</f>
        <v>0</v>
      </c>
      <c r="AL26" s="3"/>
      <c r="AM26" s="4" t="str">
        <f>IF(AL26,AL26&amp;"/"&amp;AL$2,"-")</f>
        <v>-</v>
      </c>
      <c r="AN26" s="1">
        <f>IF(AL26,AL$1*AL$2/AL26,0)</f>
        <v>0</v>
      </c>
      <c r="AO26" s="1">
        <f>SUM(D26,G26,J26,M26,P26,S26,V26,Y26,AB26,AE26,AH26,AK26,AN26)</f>
        <v>1.7351351351351352</v>
      </c>
    </row>
    <row r="27" spans="1:41" x14ac:dyDescent="0.25">
      <c r="A27" s="5" t="s">
        <v>122</v>
      </c>
      <c r="B27" s="3">
        <v>98</v>
      </c>
      <c r="C27" s="11" t="str">
        <f>IF(B27,B27&amp;"/"&amp;B$2,"-")</f>
        <v>98/107</v>
      </c>
      <c r="D27" s="1">
        <f>IF(B27,B$1*B$2/B27,0)</f>
        <v>1.3102040816326532</v>
      </c>
      <c r="E27" s="3"/>
      <c r="F27" s="11" t="str">
        <f>IF(E27,E27&amp;"/"&amp;E$2,"-")</f>
        <v>-</v>
      </c>
      <c r="G27" s="1">
        <f>IF(E27,E$1*E$2/E27,0)</f>
        <v>0</v>
      </c>
      <c r="H27" s="3"/>
      <c r="I27" s="4" t="str">
        <f>IF(H27,H27&amp;"/"&amp;H$2,"-")</f>
        <v>-</v>
      </c>
      <c r="J27" s="1">
        <f>IF(H27,H$1*H$2/H27,0)</f>
        <v>0</v>
      </c>
      <c r="K27" s="3"/>
      <c r="L27" s="4" t="str">
        <f>IF(K27,K27&amp;"/"&amp;K$2,"-")</f>
        <v>-</v>
      </c>
      <c r="M27" s="1">
        <f>IF(K27,K$1*K$2/K27,0)</f>
        <v>0</v>
      </c>
      <c r="N27" s="3"/>
      <c r="O27" s="4" t="str">
        <f>IF(N27,N27&amp;"/"&amp;N$2,"-")</f>
        <v>-</v>
      </c>
      <c r="P27" s="1">
        <f>IF(N27,N$1*N$2/N27,0)</f>
        <v>0</v>
      </c>
      <c r="Q27" s="3"/>
      <c r="R27" s="4" t="str">
        <f>IF(Q27,Q27&amp;"/"&amp;Q$2,"-")</f>
        <v>-</v>
      </c>
      <c r="S27" s="1">
        <f>IF(Q27,Q$1*Q$2/Q27,0)</f>
        <v>0</v>
      </c>
      <c r="T27" s="3"/>
      <c r="U27" s="4" t="str">
        <f>IF(T27,T27&amp;"/"&amp;T$2,"-")</f>
        <v>-</v>
      </c>
      <c r="V27" s="1">
        <f>IF(T27,T$1*T$2/T27,0)</f>
        <v>0</v>
      </c>
      <c r="W27" s="3"/>
      <c r="X27" s="4" t="str">
        <f>IF(W27,W27&amp;"/"&amp;W$2,"-")</f>
        <v>-</v>
      </c>
      <c r="Y27" s="1">
        <f>IF(W27,W$1*W$2/W27,0)</f>
        <v>0</v>
      </c>
      <c r="Z27" s="3"/>
      <c r="AA27" s="4" t="str">
        <f>IF(Z27,Z27&amp;"/"&amp;Z$2,"-")</f>
        <v>-</v>
      </c>
      <c r="AB27" s="1">
        <f>IF(Z27,Z$1*Z$2/Z27,0)</f>
        <v>0</v>
      </c>
      <c r="AC27" s="3"/>
      <c r="AD27" s="4" t="str">
        <f>IF(AC27,AC27&amp;"/"&amp;AC$2,"-")</f>
        <v>-</v>
      </c>
      <c r="AE27" s="1">
        <f>IF(AC27,AC$1*AC$2/AC27,0)</f>
        <v>0</v>
      </c>
      <c r="AF27" s="3"/>
      <c r="AG27" s="4" t="str">
        <f>IF(AF27,AF27&amp;"/"&amp;AF$2,"-")</f>
        <v>-</v>
      </c>
      <c r="AH27" s="1">
        <f>IF(AF27,AF$1*AF$2/AF27,0)</f>
        <v>0</v>
      </c>
      <c r="AI27" s="3"/>
      <c r="AJ27" s="4" t="str">
        <f>IF(AI27,AI27&amp;"/"&amp;AI$2,"-")</f>
        <v>-</v>
      </c>
      <c r="AK27" s="1">
        <f>IF(AI27,AI$1*AI$2/AI27,0)</f>
        <v>0</v>
      </c>
      <c r="AL27" s="3"/>
      <c r="AM27" s="4" t="str">
        <f>IF(AL27,AL27&amp;"/"&amp;AL$2,"-")</f>
        <v>-</v>
      </c>
      <c r="AN27" s="1">
        <f>IF(AL27,AL$1*AL$2/AL27,0)</f>
        <v>0</v>
      </c>
      <c r="AO27" s="1">
        <f>SUM(D27,G27,J27,M27,P27,S27,V27,Y27,AB27,AE27,AH27,AK27,AN27)</f>
        <v>1.3102040816326532</v>
      </c>
    </row>
    <row r="28" spans="1:41" x14ac:dyDescent="0.25">
      <c r="A28" s="5" t="s">
        <v>175</v>
      </c>
      <c r="B28" s="3"/>
      <c r="C28" s="11" t="str">
        <f>IF(B28,B28&amp;"/"&amp;B$2,"-")</f>
        <v>-</v>
      </c>
      <c r="D28" s="1">
        <f>IF(B28,B$1*B$2/B28,0)</f>
        <v>0</v>
      </c>
      <c r="E28" s="3"/>
      <c r="F28" s="11" t="str">
        <f>IF(E28,E28&amp;"/"&amp;E$2,"-")</f>
        <v>-</v>
      </c>
      <c r="G28" s="1">
        <f>IF(E28,E$1*E$2/E28,0)</f>
        <v>0</v>
      </c>
      <c r="H28" s="3"/>
      <c r="I28" s="4" t="str">
        <f>IF(H28,H28&amp;"/"&amp;H$2,"-")</f>
        <v>-</v>
      </c>
      <c r="J28" s="1">
        <f>IF(H28,H$1*H$2/H28,0)</f>
        <v>0</v>
      </c>
      <c r="K28" s="3"/>
      <c r="L28" s="4" t="str">
        <f>IF(K28,K28&amp;"/"&amp;K$2,"-")</f>
        <v>-</v>
      </c>
      <c r="M28" s="1">
        <f>IF(K28,K$1*K$2/K28,0)</f>
        <v>0</v>
      </c>
      <c r="N28" s="3"/>
      <c r="O28" s="4" t="str">
        <f>IF(N28,N28&amp;"/"&amp;N$2,"-")</f>
        <v>-</v>
      </c>
      <c r="P28" s="1">
        <f>IF(N28,N$1*N$2/N28,0)</f>
        <v>0</v>
      </c>
      <c r="Q28" s="3"/>
      <c r="R28" s="4" t="str">
        <f>IF(Q28,Q28&amp;"/"&amp;Q$2,"-")</f>
        <v>-</v>
      </c>
      <c r="S28" s="1">
        <f>IF(Q28,Q$1*Q$2/Q28,0)</f>
        <v>0</v>
      </c>
      <c r="T28" s="3">
        <v>5</v>
      </c>
      <c r="U28" s="4" t="str">
        <f>IF(T28,T28&amp;"/"&amp;T$2,"-")</f>
        <v>5/18</v>
      </c>
      <c r="V28" s="1">
        <f>IF(T28,T$1*T$2/T28,0)</f>
        <v>3.6</v>
      </c>
      <c r="W28" s="3">
        <v>47</v>
      </c>
      <c r="X28" s="4" t="str">
        <f>IF(W28,W28&amp;"/"&amp;W$2,"-")</f>
        <v>47/78</v>
      </c>
      <c r="Y28" s="1">
        <f>IF(W28,W$1*W$2/W28,0)</f>
        <v>2.0744680851063828</v>
      </c>
      <c r="Z28" s="3"/>
      <c r="AA28" s="4" t="str">
        <f>IF(Z28,Z28&amp;"/"&amp;Z$2,"-")</f>
        <v>-</v>
      </c>
      <c r="AB28" s="1">
        <f>IF(Z28,Z$1*Z$2/Z28,0)</f>
        <v>0</v>
      </c>
      <c r="AC28" s="3"/>
      <c r="AD28" s="4" t="str">
        <f>IF(AC28,AC28&amp;"/"&amp;AC$2,"-")</f>
        <v>-</v>
      </c>
      <c r="AE28" s="1">
        <f>IF(AC28,AC$1*AC$2/AC28,0)</f>
        <v>0</v>
      </c>
      <c r="AF28" s="3"/>
      <c r="AG28" s="4" t="str">
        <f>IF(AF28,AF28&amp;"/"&amp;AF$2,"-")</f>
        <v>-</v>
      </c>
      <c r="AH28" s="1">
        <f>IF(AF28,AF$1*AF$2/AF28,0)</f>
        <v>0</v>
      </c>
      <c r="AI28" s="3"/>
      <c r="AJ28" s="4" t="str">
        <f>IF(AI28,AI28&amp;"/"&amp;AI$2,"-")</f>
        <v>-</v>
      </c>
      <c r="AK28" s="1">
        <f>IF(AI28,AI$1*AI$2/AI28,0)</f>
        <v>0</v>
      </c>
      <c r="AL28" s="3"/>
      <c r="AM28" s="4" t="str">
        <f>IF(AL28,AL28&amp;"/"&amp;AL$2,"-")</f>
        <v>-</v>
      </c>
      <c r="AN28" s="1">
        <f>IF(AL28,AL$1*AL$2/AL28,0)</f>
        <v>0</v>
      </c>
      <c r="AO28" s="1">
        <f>SUM(D28,G28,J28,M28,P28,S28,V28,Y28,AB28,AE28,AH28,AK28,AN28)</f>
        <v>5.6744680851063833</v>
      </c>
    </row>
    <row r="29" spans="1:41" x14ac:dyDescent="0.25">
      <c r="A29" s="5" t="s">
        <v>113</v>
      </c>
      <c r="B29" s="3">
        <v>11</v>
      </c>
      <c r="C29" s="11" t="str">
        <f>IF(B29,B29&amp;"/"&amp;B$2,"-")</f>
        <v>11/107</v>
      </c>
      <c r="D29" s="1">
        <f>IF(B29,B$1*B$2/B29,0)</f>
        <v>11.672727272727274</v>
      </c>
      <c r="E29" s="3"/>
      <c r="F29" s="11" t="str">
        <f>IF(E29,E29&amp;"/"&amp;E$2,"-")</f>
        <v>-</v>
      </c>
      <c r="G29" s="1">
        <f>IF(E29,E$1*E$2/E29,0)</f>
        <v>0</v>
      </c>
      <c r="H29" s="3"/>
      <c r="I29" s="4" t="str">
        <f>IF(H29,H29&amp;"/"&amp;H$2,"-")</f>
        <v>-</v>
      </c>
      <c r="J29" s="1">
        <f>IF(H29,H$1*H$2/H29,0)</f>
        <v>0</v>
      </c>
      <c r="K29" s="3"/>
      <c r="L29" s="4" t="str">
        <f>IF(K29,K29&amp;"/"&amp;K$2,"-")</f>
        <v>-</v>
      </c>
      <c r="M29" s="1">
        <f>IF(K29,K$1*K$2/K29,0)</f>
        <v>0</v>
      </c>
      <c r="N29" s="3">
        <v>24</v>
      </c>
      <c r="O29" s="4" t="str">
        <f>IF(N29,N29&amp;"/"&amp;N$2,"-")</f>
        <v>24/44</v>
      </c>
      <c r="P29" s="1">
        <f>IF(N29,N$1*N$2/N29,0)</f>
        <v>2.1999999999999997</v>
      </c>
      <c r="Q29" s="3"/>
      <c r="R29" s="4" t="str">
        <f>IF(Q29,Q29&amp;"/"&amp;Q$2,"-")</f>
        <v>-</v>
      </c>
      <c r="S29" s="1">
        <f>IF(Q29,Q$1*Q$2/Q29,0)</f>
        <v>0</v>
      </c>
      <c r="T29" s="3"/>
      <c r="U29" s="4" t="str">
        <f>IF(T29,T29&amp;"/"&amp;T$2,"-")</f>
        <v>-</v>
      </c>
      <c r="V29" s="1">
        <f>IF(T29,T$1*T$2/T29,0)</f>
        <v>0</v>
      </c>
      <c r="W29" s="3">
        <v>26</v>
      </c>
      <c r="X29" s="4" t="str">
        <f>IF(W29,W29&amp;"/"&amp;W$2,"-")</f>
        <v>26/78</v>
      </c>
      <c r="Y29" s="1">
        <f>IF(W29,W$1*W$2/W29,0)</f>
        <v>3.75</v>
      </c>
      <c r="Z29" s="3"/>
      <c r="AA29" s="4" t="str">
        <f>IF(Z29,Z29&amp;"/"&amp;Z$2,"-")</f>
        <v>-</v>
      </c>
      <c r="AB29" s="1">
        <f>IF(Z29,Z$1*Z$2/Z29,0)</f>
        <v>0</v>
      </c>
      <c r="AC29" s="3"/>
      <c r="AD29" s="4" t="str">
        <f>IF(AC29,AC29&amp;"/"&amp;AC$2,"-")</f>
        <v>-</v>
      </c>
      <c r="AE29" s="1">
        <f>IF(AC29,AC$1*AC$2/AC29,0)</f>
        <v>0</v>
      </c>
      <c r="AF29" s="3"/>
      <c r="AG29" s="4" t="str">
        <f>IF(AF29,AF29&amp;"/"&amp;AF$2,"-")</f>
        <v>-</v>
      </c>
      <c r="AH29" s="1">
        <f>IF(AF29,AF$1*AF$2/AF29,0)</f>
        <v>0</v>
      </c>
      <c r="AI29" s="3"/>
      <c r="AJ29" s="4" t="str">
        <f>IF(AI29,AI29&amp;"/"&amp;AI$2,"-")</f>
        <v>-</v>
      </c>
      <c r="AK29" s="1">
        <f>IF(AI29,AI$1*AI$2/AI29,0)</f>
        <v>0</v>
      </c>
      <c r="AL29" s="3">
        <v>17</v>
      </c>
      <c r="AM29" s="4" t="str">
        <f>IF(AL29,AL29&amp;"/"&amp;AL$2,"-")</f>
        <v>17/74</v>
      </c>
      <c r="AN29" s="1">
        <f>IF(AL29,AL$1*AL$2/AL29,0)</f>
        <v>5.658823529411765</v>
      </c>
      <c r="AO29" s="1">
        <f>SUM(D29,G29,J29,M29,P29,S29,V29,Y29,AB29,AE29,AH29,AK29,AN29)</f>
        <v>23.281550802139041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13</vt:i4>
      </vt:variant>
    </vt:vector>
  </HeadingPairs>
  <TitlesOfParts>
    <vt:vector size="13" baseType="lpstr">
      <vt:lpstr>Classements</vt:lpstr>
      <vt:lpstr>Cad F</vt:lpstr>
      <vt:lpstr>Cad H</vt:lpstr>
      <vt:lpstr>Sco F</vt:lpstr>
      <vt:lpstr>Sco H</vt:lpstr>
      <vt:lpstr>Jun F</vt:lpstr>
      <vt:lpstr>Jun H</vt:lpstr>
      <vt:lpstr>Sen F</vt:lpstr>
      <vt:lpstr>Sen H</vt:lpstr>
      <vt:lpstr>Mas F</vt:lpstr>
      <vt:lpstr>Mas H</vt:lpstr>
      <vt:lpstr>Court F</vt:lpstr>
      <vt:lpstr>Court 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 Dreze</dc:creator>
  <cp:lastModifiedBy>Anthony Dreze</cp:lastModifiedBy>
  <cp:lastPrinted>2020-03-24T18:04:45Z</cp:lastPrinted>
  <dcterms:created xsi:type="dcterms:W3CDTF">2019-10-27T08:01:54Z</dcterms:created>
  <dcterms:modified xsi:type="dcterms:W3CDTF">2020-03-24T18:04:51Z</dcterms:modified>
</cp:coreProperties>
</file>