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vanhouc\Downloads\CABW\"/>
    </mc:Choice>
  </mc:AlternateContent>
  <xr:revisionPtr revIDLastSave="0" documentId="8_{D324FAC6-35A8-4570-8CC7-C923BEE344E8}" xr6:coauthVersionLast="44" xr6:coauthVersionMax="44" xr10:uidLastSave="{00000000-0000-0000-0000-000000000000}"/>
  <bookViews>
    <workbookView xWindow="-110" yWindow="-110" windowWidth="25820" windowHeight="14020" xr2:uid="{4556416D-384B-403E-8E5B-010EEFFB07C4}"/>
  </bookViews>
  <sheets>
    <sheet name="Classements" sheetId="1" r:id="rId1"/>
    <sheet name="Ben F" sheetId="2" r:id="rId2"/>
    <sheet name="Ben G" sheetId="3" r:id="rId3"/>
    <sheet name="Pup F" sheetId="4" r:id="rId4"/>
    <sheet name="Pup G" sheetId="5" r:id="rId5"/>
    <sheet name="Min F" sheetId="6" r:id="rId6"/>
    <sheet name="Min G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0" i="5" l="1"/>
  <c r="D20" i="5"/>
  <c r="F20" i="5"/>
  <c r="G20" i="5"/>
  <c r="I20" i="5"/>
  <c r="J20" i="5"/>
  <c r="L20" i="5"/>
  <c r="M20" i="5"/>
  <c r="O20" i="5"/>
  <c r="P20" i="5"/>
  <c r="C19" i="5"/>
  <c r="D19" i="5"/>
  <c r="F19" i="5"/>
  <c r="G19" i="5"/>
  <c r="I19" i="5"/>
  <c r="J19" i="5"/>
  <c r="L19" i="5"/>
  <c r="M19" i="5"/>
  <c r="O19" i="5"/>
  <c r="P19" i="5"/>
  <c r="C8" i="4"/>
  <c r="D8" i="4"/>
  <c r="F8" i="4"/>
  <c r="G8" i="4"/>
  <c r="I8" i="4"/>
  <c r="J8" i="4"/>
  <c r="L8" i="4"/>
  <c r="M8" i="4"/>
  <c r="O8" i="4"/>
  <c r="P8" i="4"/>
  <c r="C4" i="2"/>
  <c r="D4" i="2"/>
  <c r="Q4" i="2" s="1"/>
  <c r="F4" i="2"/>
  <c r="G4" i="2"/>
  <c r="I4" i="2"/>
  <c r="J4" i="2"/>
  <c r="L4" i="2"/>
  <c r="M4" i="2"/>
  <c r="O4" i="2"/>
  <c r="P4" i="2"/>
  <c r="C11" i="2"/>
  <c r="D11" i="2"/>
  <c r="F11" i="2"/>
  <c r="G11" i="2"/>
  <c r="I11" i="2"/>
  <c r="J11" i="2"/>
  <c r="L11" i="2"/>
  <c r="M11" i="2"/>
  <c r="O11" i="2"/>
  <c r="P11" i="2"/>
  <c r="Q8" i="4" l="1"/>
  <c r="Q11" i="2"/>
  <c r="Q19" i="5"/>
  <c r="Q20" i="5"/>
  <c r="C24" i="7"/>
  <c r="D24" i="7"/>
  <c r="F24" i="7"/>
  <c r="G24" i="7"/>
  <c r="I24" i="7"/>
  <c r="J24" i="7"/>
  <c r="L24" i="7"/>
  <c r="M24" i="7"/>
  <c r="Q24" i="7" s="1"/>
  <c r="O24" i="7"/>
  <c r="P24" i="7"/>
  <c r="C17" i="6"/>
  <c r="D17" i="6"/>
  <c r="F17" i="6"/>
  <c r="G17" i="6"/>
  <c r="I17" i="6"/>
  <c r="J17" i="6"/>
  <c r="L17" i="6"/>
  <c r="M17" i="6"/>
  <c r="O17" i="6"/>
  <c r="P17" i="6"/>
  <c r="M12" i="5"/>
  <c r="M6" i="5"/>
  <c r="M5" i="5"/>
  <c r="M8" i="5"/>
  <c r="M18" i="5"/>
  <c r="M16" i="5"/>
  <c r="M21" i="5"/>
  <c r="M4" i="5"/>
  <c r="M14" i="5"/>
  <c r="M11" i="5"/>
  <c r="M7" i="5"/>
  <c r="M17" i="5"/>
  <c r="M10" i="5"/>
  <c r="M13" i="5"/>
  <c r="M15" i="5"/>
  <c r="M9" i="5"/>
  <c r="L12" i="5"/>
  <c r="L6" i="5"/>
  <c r="L5" i="5"/>
  <c r="L8" i="5"/>
  <c r="L18" i="5"/>
  <c r="L16" i="5"/>
  <c r="L21" i="5"/>
  <c r="L4" i="5"/>
  <c r="L14" i="5"/>
  <c r="L11" i="5"/>
  <c r="L7" i="5"/>
  <c r="L17" i="5"/>
  <c r="L10" i="5"/>
  <c r="L13" i="5"/>
  <c r="L15" i="5"/>
  <c r="L9" i="5"/>
  <c r="C20" i="3"/>
  <c r="D20" i="3"/>
  <c r="F20" i="3"/>
  <c r="G20" i="3"/>
  <c r="I20" i="3"/>
  <c r="J20" i="3"/>
  <c r="L20" i="3"/>
  <c r="M20" i="3"/>
  <c r="O20" i="3"/>
  <c r="P20" i="3"/>
  <c r="Q20" i="3" l="1"/>
  <c r="Q17" i="6"/>
  <c r="C4" i="7"/>
  <c r="D4" i="7"/>
  <c r="F4" i="7"/>
  <c r="G4" i="7"/>
  <c r="I4" i="7"/>
  <c r="J4" i="7"/>
  <c r="L4" i="7"/>
  <c r="M4" i="7"/>
  <c r="O4" i="7"/>
  <c r="P4" i="7"/>
  <c r="C6" i="4"/>
  <c r="D6" i="4"/>
  <c r="F6" i="4"/>
  <c r="G6" i="4"/>
  <c r="I6" i="4"/>
  <c r="J6" i="4"/>
  <c r="L6" i="4"/>
  <c r="M6" i="4"/>
  <c r="O6" i="4"/>
  <c r="P6" i="4"/>
  <c r="Q6" i="4" l="1"/>
  <c r="Q4" i="7"/>
  <c r="C12" i="7"/>
  <c r="D12" i="7"/>
  <c r="F12" i="7"/>
  <c r="G12" i="7"/>
  <c r="I12" i="7"/>
  <c r="J12" i="7"/>
  <c r="L12" i="7"/>
  <c r="M12" i="7"/>
  <c r="O12" i="7"/>
  <c r="P12" i="7"/>
  <c r="C16" i="7"/>
  <c r="D16" i="7"/>
  <c r="F16" i="7"/>
  <c r="G16" i="7"/>
  <c r="I16" i="7"/>
  <c r="J16" i="7"/>
  <c r="L16" i="7"/>
  <c r="M16" i="7"/>
  <c r="O16" i="7"/>
  <c r="P16" i="7"/>
  <c r="C18" i="7"/>
  <c r="D18" i="7"/>
  <c r="F18" i="7"/>
  <c r="G18" i="7"/>
  <c r="I18" i="7"/>
  <c r="J18" i="7"/>
  <c r="L18" i="7"/>
  <c r="M18" i="7"/>
  <c r="O18" i="7"/>
  <c r="P18" i="7"/>
  <c r="C26" i="7"/>
  <c r="D26" i="7"/>
  <c r="F26" i="7"/>
  <c r="G26" i="7"/>
  <c r="I26" i="7"/>
  <c r="J26" i="7"/>
  <c r="L26" i="7"/>
  <c r="M26" i="7"/>
  <c r="O26" i="7"/>
  <c r="P26" i="7"/>
  <c r="C15" i="7"/>
  <c r="D15" i="7"/>
  <c r="F15" i="7"/>
  <c r="G15" i="7"/>
  <c r="I15" i="7"/>
  <c r="J15" i="7"/>
  <c r="L15" i="7"/>
  <c r="M15" i="7"/>
  <c r="O15" i="7"/>
  <c r="P15" i="7"/>
  <c r="C20" i="7"/>
  <c r="D20" i="7"/>
  <c r="F20" i="7"/>
  <c r="G20" i="7"/>
  <c r="I20" i="7"/>
  <c r="J20" i="7"/>
  <c r="L20" i="7"/>
  <c r="M20" i="7"/>
  <c r="O20" i="7"/>
  <c r="P20" i="7"/>
  <c r="C19" i="7"/>
  <c r="D19" i="7"/>
  <c r="F19" i="7"/>
  <c r="G19" i="7"/>
  <c r="I19" i="7"/>
  <c r="J19" i="7"/>
  <c r="L19" i="7"/>
  <c r="M19" i="7"/>
  <c r="O19" i="7"/>
  <c r="P19" i="7"/>
  <c r="C6" i="7"/>
  <c r="D6" i="7"/>
  <c r="F6" i="7"/>
  <c r="G6" i="7"/>
  <c r="I6" i="7"/>
  <c r="J6" i="7"/>
  <c r="L6" i="7"/>
  <c r="M6" i="7"/>
  <c r="O6" i="7"/>
  <c r="P6" i="7"/>
  <c r="C14" i="7"/>
  <c r="D14" i="7"/>
  <c r="F14" i="7"/>
  <c r="G14" i="7"/>
  <c r="I14" i="7"/>
  <c r="J14" i="7"/>
  <c r="L14" i="7"/>
  <c r="M14" i="7"/>
  <c r="O14" i="7"/>
  <c r="P14" i="7"/>
  <c r="C10" i="7"/>
  <c r="D10" i="7"/>
  <c r="F10" i="7"/>
  <c r="G10" i="7"/>
  <c r="I10" i="7"/>
  <c r="J10" i="7"/>
  <c r="L10" i="7"/>
  <c r="M10" i="7"/>
  <c r="O10" i="7"/>
  <c r="P10" i="7"/>
  <c r="G9" i="7"/>
  <c r="G17" i="7"/>
  <c r="G7" i="7"/>
  <c r="G8" i="7"/>
  <c r="G11" i="7"/>
  <c r="G5" i="7"/>
  <c r="G21" i="7"/>
  <c r="G13" i="7"/>
  <c r="G23" i="7"/>
  <c r="G27" i="7"/>
  <c r="G22" i="7"/>
  <c r="G25" i="7"/>
  <c r="G9" i="6"/>
  <c r="G18" i="6"/>
  <c r="G20" i="6"/>
  <c r="G10" i="6"/>
  <c r="G26" i="6"/>
  <c r="G14" i="6"/>
  <c r="G15" i="6"/>
  <c r="G7" i="6"/>
  <c r="G13" i="6"/>
  <c r="G6" i="6"/>
  <c r="G12" i="6"/>
  <c r="G11" i="6"/>
  <c r="G5" i="6"/>
  <c r="G8" i="6"/>
  <c r="G16" i="6"/>
  <c r="G21" i="6"/>
  <c r="G25" i="6"/>
  <c r="G22" i="6"/>
  <c r="G4" i="6"/>
  <c r="G24" i="6"/>
  <c r="G19" i="6"/>
  <c r="G23" i="6"/>
  <c r="C24" i="6"/>
  <c r="D24" i="6"/>
  <c r="F24" i="6"/>
  <c r="I24" i="6"/>
  <c r="J24" i="6"/>
  <c r="L24" i="6"/>
  <c r="M24" i="6"/>
  <c r="O24" i="6"/>
  <c r="P24" i="6"/>
  <c r="C4" i="6"/>
  <c r="D4" i="6"/>
  <c r="F4" i="6"/>
  <c r="I4" i="6"/>
  <c r="J4" i="6"/>
  <c r="L4" i="6"/>
  <c r="M4" i="6"/>
  <c r="O4" i="6"/>
  <c r="P4" i="6"/>
  <c r="C25" i="6"/>
  <c r="D25" i="6"/>
  <c r="F25" i="6"/>
  <c r="I25" i="6"/>
  <c r="J25" i="6"/>
  <c r="L25" i="6"/>
  <c r="M25" i="6"/>
  <c r="O25" i="6"/>
  <c r="P25" i="6"/>
  <c r="C21" i="6"/>
  <c r="D21" i="6"/>
  <c r="F21" i="6"/>
  <c r="I21" i="6"/>
  <c r="J21" i="6"/>
  <c r="L21" i="6"/>
  <c r="M21" i="6"/>
  <c r="O21" i="6"/>
  <c r="P21" i="6"/>
  <c r="C8" i="6"/>
  <c r="D8" i="6"/>
  <c r="F8" i="6"/>
  <c r="I8" i="6"/>
  <c r="J8" i="6"/>
  <c r="L8" i="6"/>
  <c r="M8" i="6"/>
  <c r="O8" i="6"/>
  <c r="P8" i="6"/>
  <c r="C5" i="6"/>
  <c r="D5" i="6"/>
  <c r="F5" i="6"/>
  <c r="I5" i="6"/>
  <c r="J5" i="6"/>
  <c r="L5" i="6"/>
  <c r="M5" i="6"/>
  <c r="O5" i="6"/>
  <c r="P5" i="6"/>
  <c r="C7" i="6"/>
  <c r="D7" i="6"/>
  <c r="F7" i="6"/>
  <c r="I7" i="6"/>
  <c r="J7" i="6"/>
  <c r="L7" i="6"/>
  <c r="M7" i="6"/>
  <c r="O7" i="6"/>
  <c r="P7" i="6"/>
  <c r="C15" i="6"/>
  <c r="D15" i="6"/>
  <c r="F15" i="6"/>
  <c r="I15" i="6"/>
  <c r="J15" i="6"/>
  <c r="L15" i="6"/>
  <c r="M15" i="6"/>
  <c r="O15" i="6"/>
  <c r="P15" i="6"/>
  <c r="C10" i="6"/>
  <c r="D10" i="6"/>
  <c r="F10" i="6"/>
  <c r="I10" i="6"/>
  <c r="J10" i="6"/>
  <c r="L10" i="6"/>
  <c r="M10" i="6"/>
  <c r="O10" i="6"/>
  <c r="P10" i="6"/>
  <c r="C20" i="6"/>
  <c r="D20" i="6"/>
  <c r="F20" i="6"/>
  <c r="I20" i="6"/>
  <c r="J20" i="6"/>
  <c r="L20" i="6"/>
  <c r="M20" i="6"/>
  <c r="O20" i="6"/>
  <c r="P20" i="6"/>
  <c r="G12" i="5"/>
  <c r="G6" i="5"/>
  <c r="G5" i="5"/>
  <c r="G18" i="5"/>
  <c r="G8" i="5"/>
  <c r="G13" i="5"/>
  <c r="G16" i="5"/>
  <c r="G4" i="5"/>
  <c r="G14" i="5"/>
  <c r="G21" i="5"/>
  <c r="G11" i="5"/>
  <c r="G17" i="5"/>
  <c r="G10" i="5"/>
  <c r="G9" i="5"/>
  <c r="G7" i="5"/>
  <c r="G15" i="5"/>
  <c r="C9" i="5"/>
  <c r="D9" i="5"/>
  <c r="F9" i="5"/>
  <c r="I9" i="5"/>
  <c r="J9" i="5"/>
  <c r="O9" i="5"/>
  <c r="P9" i="5"/>
  <c r="C17" i="5"/>
  <c r="D17" i="5"/>
  <c r="F17" i="5"/>
  <c r="I17" i="5"/>
  <c r="J17" i="5"/>
  <c r="O17" i="5"/>
  <c r="P17" i="5"/>
  <c r="C11" i="5"/>
  <c r="D11" i="5"/>
  <c r="F11" i="5"/>
  <c r="I11" i="5"/>
  <c r="J11" i="5"/>
  <c r="O11" i="5"/>
  <c r="P11" i="5"/>
  <c r="C21" i="5"/>
  <c r="D21" i="5"/>
  <c r="F21" i="5"/>
  <c r="I21" i="5"/>
  <c r="J21" i="5"/>
  <c r="O21" i="5"/>
  <c r="P21" i="5"/>
  <c r="C13" i="5"/>
  <c r="D13" i="5"/>
  <c r="F13" i="5"/>
  <c r="I13" i="5"/>
  <c r="J13" i="5"/>
  <c r="O13" i="5"/>
  <c r="P13" i="5"/>
  <c r="C8" i="5"/>
  <c r="D8" i="5"/>
  <c r="F8" i="5"/>
  <c r="I8" i="5"/>
  <c r="J8" i="5"/>
  <c r="O8" i="5"/>
  <c r="P8" i="5"/>
  <c r="C18" i="5"/>
  <c r="D18" i="5"/>
  <c r="F18" i="5"/>
  <c r="I18" i="5"/>
  <c r="J18" i="5"/>
  <c r="O18" i="5"/>
  <c r="P18" i="5"/>
  <c r="C5" i="5"/>
  <c r="D5" i="5"/>
  <c r="F5" i="5"/>
  <c r="I5" i="5"/>
  <c r="J5" i="5"/>
  <c r="O5" i="5"/>
  <c r="P5" i="5"/>
  <c r="C6" i="5"/>
  <c r="D6" i="5"/>
  <c r="F6" i="5"/>
  <c r="I6" i="5"/>
  <c r="J6" i="5"/>
  <c r="O6" i="5"/>
  <c r="P6" i="5"/>
  <c r="Q8" i="5" l="1"/>
  <c r="Q24" i="6"/>
  <c r="Q6" i="5"/>
  <c r="Q19" i="7"/>
  <c r="Q15" i="7"/>
  <c r="Q18" i="7"/>
  <c r="Q12" i="7"/>
  <c r="Q10" i="7"/>
  <c r="Q14" i="7"/>
  <c r="Q6" i="7"/>
  <c r="Q20" i="7"/>
  <c r="Q26" i="7"/>
  <c r="Q16" i="7"/>
  <c r="Q10" i="6"/>
  <c r="Q15" i="6"/>
  <c r="Q20" i="6"/>
  <c r="Q25" i="6"/>
  <c r="Q8" i="6"/>
  <c r="Q4" i="6"/>
  <c r="Q21" i="6"/>
  <c r="Q5" i="6"/>
  <c r="Q7" i="6"/>
  <c r="Q18" i="5"/>
  <c r="Q13" i="5"/>
  <c r="Q11" i="5"/>
  <c r="Q17" i="5"/>
  <c r="Q5" i="5"/>
  <c r="Q9" i="5"/>
  <c r="Q21" i="5"/>
  <c r="G4" i="4" l="1"/>
  <c r="G5" i="4"/>
  <c r="G7" i="4"/>
  <c r="G9" i="4"/>
  <c r="G10" i="4"/>
  <c r="G11" i="4"/>
  <c r="G12" i="4"/>
  <c r="G13" i="4"/>
  <c r="G14" i="4"/>
  <c r="G15" i="4"/>
  <c r="G16" i="4"/>
  <c r="G18" i="4"/>
  <c r="G17" i="4"/>
  <c r="G19" i="3"/>
  <c r="G13" i="3"/>
  <c r="G18" i="3"/>
  <c r="G5" i="3"/>
  <c r="G6" i="3"/>
  <c r="G14" i="3"/>
  <c r="G7" i="3"/>
  <c r="G17" i="3"/>
  <c r="G9" i="3"/>
  <c r="G12" i="3"/>
  <c r="G11" i="3"/>
  <c r="G21" i="3"/>
  <c r="G16" i="3"/>
  <c r="G10" i="3"/>
  <c r="G4" i="3"/>
  <c r="G8" i="3"/>
  <c r="G15" i="3"/>
  <c r="C15" i="3" l="1"/>
  <c r="D15" i="3"/>
  <c r="F15" i="3"/>
  <c r="I15" i="3"/>
  <c r="J15" i="3"/>
  <c r="L15" i="3"/>
  <c r="M15" i="3"/>
  <c r="O15" i="3"/>
  <c r="P15" i="3"/>
  <c r="C25" i="7"/>
  <c r="D25" i="7"/>
  <c r="F25" i="7"/>
  <c r="I25" i="7"/>
  <c r="J25" i="7"/>
  <c r="L25" i="7"/>
  <c r="M25" i="7"/>
  <c r="O25" i="7"/>
  <c r="P25" i="7"/>
  <c r="C22" i="7"/>
  <c r="D22" i="7"/>
  <c r="F22" i="7"/>
  <c r="I22" i="7"/>
  <c r="J22" i="7"/>
  <c r="L22" i="7"/>
  <c r="M22" i="7"/>
  <c r="O22" i="7"/>
  <c r="P22" i="7"/>
  <c r="C27" i="7"/>
  <c r="D27" i="7"/>
  <c r="F27" i="7"/>
  <c r="I27" i="7"/>
  <c r="J27" i="7"/>
  <c r="L27" i="7"/>
  <c r="M27" i="7"/>
  <c r="O27" i="7"/>
  <c r="P27" i="7"/>
  <c r="C23" i="7"/>
  <c r="D23" i="7"/>
  <c r="F23" i="7"/>
  <c r="I23" i="7"/>
  <c r="J23" i="7"/>
  <c r="L23" i="7"/>
  <c r="M23" i="7"/>
  <c r="O23" i="7"/>
  <c r="P23" i="7"/>
  <c r="C13" i="7"/>
  <c r="D13" i="7"/>
  <c r="F13" i="7"/>
  <c r="I13" i="7"/>
  <c r="J13" i="7"/>
  <c r="L13" i="7"/>
  <c r="M13" i="7"/>
  <c r="O13" i="7"/>
  <c r="P13" i="7"/>
  <c r="C21" i="7"/>
  <c r="D21" i="7"/>
  <c r="F21" i="7"/>
  <c r="I21" i="7"/>
  <c r="J21" i="7"/>
  <c r="L21" i="7"/>
  <c r="M21" i="7"/>
  <c r="O21" i="7"/>
  <c r="P21" i="7"/>
  <c r="C5" i="7"/>
  <c r="D5" i="7"/>
  <c r="F5" i="7"/>
  <c r="I5" i="7"/>
  <c r="J5" i="7"/>
  <c r="L5" i="7"/>
  <c r="M5" i="7"/>
  <c r="O5" i="7"/>
  <c r="P5" i="7"/>
  <c r="C11" i="7"/>
  <c r="D11" i="7"/>
  <c r="F11" i="7"/>
  <c r="I11" i="7"/>
  <c r="J11" i="7"/>
  <c r="L11" i="7"/>
  <c r="M11" i="7"/>
  <c r="O11" i="7"/>
  <c r="P11" i="7"/>
  <c r="C8" i="7"/>
  <c r="D8" i="7"/>
  <c r="F8" i="7"/>
  <c r="I8" i="7"/>
  <c r="J8" i="7"/>
  <c r="L8" i="7"/>
  <c r="M8" i="7"/>
  <c r="O8" i="7"/>
  <c r="P8" i="7"/>
  <c r="C7" i="7"/>
  <c r="D7" i="7"/>
  <c r="F7" i="7"/>
  <c r="I7" i="7"/>
  <c r="J7" i="7"/>
  <c r="L7" i="7"/>
  <c r="M7" i="7"/>
  <c r="O7" i="7"/>
  <c r="P7" i="7"/>
  <c r="C17" i="7"/>
  <c r="D17" i="7"/>
  <c r="F17" i="7"/>
  <c r="I17" i="7"/>
  <c r="J17" i="7"/>
  <c r="L17" i="7"/>
  <c r="M17" i="7"/>
  <c r="O17" i="7"/>
  <c r="P17" i="7"/>
  <c r="C23" i="6"/>
  <c r="D23" i="6"/>
  <c r="F23" i="6"/>
  <c r="I23" i="6"/>
  <c r="J23" i="6"/>
  <c r="L23" i="6"/>
  <c r="M23" i="6"/>
  <c r="O23" i="6"/>
  <c r="P23" i="6"/>
  <c r="C16" i="6"/>
  <c r="D16" i="6"/>
  <c r="F16" i="6"/>
  <c r="I16" i="6"/>
  <c r="J16" i="6"/>
  <c r="L16" i="6"/>
  <c r="M16" i="6"/>
  <c r="O16" i="6"/>
  <c r="P16" i="6"/>
  <c r="C22" i="6"/>
  <c r="D22" i="6"/>
  <c r="F22" i="6"/>
  <c r="I22" i="6"/>
  <c r="J22" i="6"/>
  <c r="L22" i="6"/>
  <c r="M22" i="6"/>
  <c r="O22" i="6"/>
  <c r="P22" i="6"/>
  <c r="C11" i="6"/>
  <c r="D11" i="6"/>
  <c r="F11" i="6"/>
  <c r="I11" i="6"/>
  <c r="J11" i="6"/>
  <c r="L11" i="6"/>
  <c r="M11" i="6"/>
  <c r="O11" i="6"/>
  <c r="P11" i="6"/>
  <c r="C12" i="6"/>
  <c r="D12" i="6"/>
  <c r="F12" i="6"/>
  <c r="I12" i="6"/>
  <c r="J12" i="6"/>
  <c r="L12" i="6"/>
  <c r="M12" i="6"/>
  <c r="O12" i="6"/>
  <c r="P12" i="6"/>
  <c r="C13" i="6"/>
  <c r="D13" i="6"/>
  <c r="F13" i="6"/>
  <c r="I13" i="6"/>
  <c r="J13" i="6"/>
  <c r="L13" i="6"/>
  <c r="M13" i="6"/>
  <c r="O13" i="6"/>
  <c r="P13" i="6"/>
  <c r="C6" i="6"/>
  <c r="D6" i="6"/>
  <c r="F6" i="6"/>
  <c r="I6" i="6"/>
  <c r="J6" i="6"/>
  <c r="L6" i="6"/>
  <c r="M6" i="6"/>
  <c r="O6" i="6"/>
  <c r="P6" i="6"/>
  <c r="C19" i="6"/>
  <c r="D19" i="6"/>
  <c r="F19" i="6"/>
  <c r="I19" i="6"/>
  <c r="J19" i="6"/>
  <c r="L19" i="6"/>
  <c r="M19" i="6"/>
  <c r="O19" i="6"/>
  <c r="P19" i="6"/>
  <c r="C14" i="6"/>
  <c r="D14" i="6"/>
  <c r="F14" i="6"/>
  <c r="I14" i="6"/>
  <c r="J14" i="6"/>
  <c r="L14" i="6"/>
  <c r="M14" i="6"/>
  <c r="O14" i="6"/>
  <c r="P14" i="6"/>
  <c r="C26" i="6"/>
  <c r="D26" i="6"/>
  <c r="F26" i="6"/>
  <c r="I26" i="6"/>
  <c r="J26" i="6"/>
  <c r="L26" i="6"/>
  <c r="M26" i="6"/>
  <c r="O26" i="6"/>
  <c r="P26" i="6"/>
  <c r="C18" i="6"/>
  <c r="D18" i="6"/>
  <c r="F18" i="6"/>
  <c r="I18" i="6"/>
  <c r="J18" i="6"/>
  <c r="L18" i="6"/>
  <c r="M18" i="6"/>
  <c r="O18" i="6"/>
  <c r="P18" i="6"/>
  <c r="C10" i="5"/>
  <c r="D10" i="5"/>
  <c r="F10" i="5"/>
  <c r="I10" i="5"/>
  <c r="J10" i="5"/>
  <c r="O10" i="5"/>
  <c r="P10" i="5"/>
  <c r="C7" i="5"/>
  <c r="D7" i="5"/>
  <c r="F7" i="5"/>
  <c r="I7" i="5"/>
  <c r="J7" i="5"/>
  <c r="O7" i="5"/>
  <c r="P7" i="5"/>
  <c r="C14" i="5"/>
  <c r="D14" i="5"/>
  <c r="F14" i="5"/>
  <c r="I14" i="5"/>
  <c r="J14" i="5"/>
  <c r="O14" i="5"/>
  <c r="P14" i="5"/>
  <c r="C4" i="5"/>
  <c r="D4" i="5"/>
  <c r="F4" i="5"/>
  <c r="I4" i="5"/>
  <c r="J4" i="5"/>
  <c r="O4" i="5"/>
  <c r="P4" i="5"/>
  <c r="C15" i="5"/>
  <c r="D15" i="5"/>
  <c r="F15" i="5"/>
  <c r="I15" i="5"/>
  <c r="J15" i="5"/>
  <c r="O15" i="5"/>
  <c r="P15" i="5"/>
  <c r="C16" i="5"/>
  <c r="D16" i="5"/>
  <c r="F16" i="5"/>
  <c r="I16" i="5"/>
  <c r="J16" i="5"/>
  <c r="O16" i="5"/>
  <c r="P16" i="5"/>
  <c r="C17" i="4"/>
  <c r="D17" i="4"/>
  <c r="F17" i="4"/>
  <c r="I17" i="4"/>
  <c r="J17" i="4"/>
  <c r="L17" i="4"/>
  <c r="M17" i="4"/>
  <c r="O17" i="4"/>
  <c r="P17" i="4"/>
  <c r="G5" i="2"/>
  <c r="G6" i="2"/>
  <c r="G7" i="2"/>
  <c r="G8" i="2"/>
  <c r="G9" i="2"/>
  <c r="G10" i="2"/>
  <c r="G12" i="2"/>
  <c r="Q15" i="5" l="1"/>
  <c r="Q17" i="4"/>
  <c r="Q13" i="7"/>
  <c r="Q7" i="7"/>
  <c r="Q27" i="7"/>
  <c r="Q17" i="7"/>
  <c r="Q8" i="7"/>
  <c r="Q22" i="7"/>
  <c r="Q23" i="7"/>
  <c r="Q11" i="7"/>
  <c r="Q5" i="7"/>
  <c r="Q25" i="7"/>
  <c r="Q26" i="6"/>
  <c r="Q19" i="6"/>
  <c r="Q6" i="6"/>
  <c r="Q11" i="6"/>
  <c r="Q18" i="6"/>
  <c r="Q14" i="6"/>
  <c r="Q12" i="6"/>
  <c r="Q23" i="6"/>
  <c r="Q22" i="6"/>
  <c r="Q16" i="5"/>
  <c r="Q7" i="5"/>
  <c r="Q14" i="5"/>
  <c r="Q10" i="5"/>
  <c r="Q21" i="7"/>
  <c r="Q13" i="6"/>
  <c r="Q16" i="6"/>
  <c r="Q15" i="3"/>
  <c r="Q4" i="5"/>
  <c r="C9" i="4"/>
  <c r="D9" i="4"/>
  <c r="F9" i="4"/>
  <c r="I9" i="4"/>
  <c r="J9" i="4"/>
  <c r="L9" i="4"/>
  <c r="M9" i="4"/>
  <c r="O9" i="4"/>
  <c r="P9" i="4"/>
  <c r="C13" i="4"/>
  <c r="D13" i="4"/>
  <c r="F13" i="4"/>
  <c r="I13" i="4"/>
  <c r="J13" i="4"/>
  <c r="L13" i="4"/>
  <c r="M13" i="4"/>
  <c r="O13" i="4"/>
  <c r="P13" i="4"/>
  <c r="C11" i="4"/>
  <c r="D11" i="4"/>
  <c r="F11" i="4"/>
  <c r="I11" i="4"/>
  <c r="J11" i="4"/>
  <c r="L11" i="4"/>
  <c r="M11" i="4"/>
  <c r="O11" i="4"/>
  <c r="P11" i="4"/>
  <c r="C16" i="4"/>
  <c r="D16" i="4"/>
  <c r="F16" i="4"/>
  <c r="I16" i="4"/>
  <c r="J16" i="4"/>
  <c r="L16" i="4"/>
  <c r="M16" i="4"/>
  <c r="O16" i="4"/>
  <c r="P16" i="4"/>
  <c r="C5" i="4"/>
  <c r="D5" i="4"/>
  <c r="F5" i="4"/>
  <c r="I5" i="4"/>
  <c r="J5" i="4"/>
  <c r="L5" i="4"/>
  <c r="M5" i="4"/>
  <c r="O5" i="4"/>
  <c r="P5" i="4"/>
  <c r="C4" i="4"/>
  <c r="D4" i="4"/>
  <c r="F4" i="4"/>
  <c r="I4" i="4"/>
  <c r="J4" i="4"/>
  <c r="L4" i="4"/>
  <c r="M4" i="4"/>
  <c r="O4" i="4"/>
  <c r="P4" i="4"/>
  <c r="C14" i="4"/>
  <c r="D14" i="4"/>
  <c r="F14" i="4"/>
  <c r="I14" i="4"/>
  <c r="J14" i="4"/>
  <c r="L14" i="4"/>
  <c r="M14" i="4"/>
  <c r="O14" i="4"/>
  <c r="P14" i="4"/>
  <c r="C12" i="4"/>
  <c r="D12" i="4"/>
  <c r="F12" i="4"/>
  <c r="I12" i="4"/>
  <c r="J12" i="4"/>
  <c r="L12" i="4"/>
  <c r="M12" i="4"/>
  <c r="O12" i="4"/>
  <c r="P12" i="4"/>
  <c r="C10" i="4"/>
  <c r="D10" i="4"/>
  <c r="F10" i="4"/>
  <c r="I10" i="4"/>
  <c r="J10" i="4"/>
  <c r="L10" i="4"/>
  <c r="M10" i="4"/>
  <c r="O10" i="4"/>
  <c r="P10" i="4"/>
  <c r="C15" i="4"/>
  <c r="D15" i="4"/>
  <c r="F15" i="4"/>
  <c r="I15" i="4"/>
  <c r="J15" i="4"/>
  <c r="L15" i="4"/>
  <c r="M15" i="4"/>
  <c r="O15" i="4"/>
  <c r="P15" i="4"/>
  <c r="C18" i="4"/>
  <c r="D18" i="4"/>
  <c r="F18" i="4"/>
  <c r="I18" i="4"/>
  <c r="J18" i="4"/>
  <c r="L18" i="4"/>
  <c r="M18" i="4"/>
  <c r="O18" i="4"/>
  <c r="P18" i="4"/>
  <c r="C8" i="3"/>
  <c r="D8" i="3"/>
  <c r="F8" i="3"/>
  <c r="I8" i="3"/>
  <c r="J8" i="3"/>
  <c r="L8" i="3"/>
  <c r="M8" i="3"/>
  <c r="O8" i="3"/>
  <c r="P8" i="3"/>
  <c r="C4" i="3"/>
  <c r="D4" i="3"/>
  <c r="F4" i="3"/>
  <c r="I4" i="3"/>
  <c r="J4" i="3"/>
  <c r="L4" i="3"/>
  <c r="M4" i="3"/>
  <c r="O4" i="3"/>
  <c r="P4" i="3"/>
  <c r="C10" i="3"/>
  <c r="D10" i="3"/>
  <c r="F10" i="3"/>
  <c r="I10" i="3"/>
  <c r="J10" i="3"/>
  <c r="L10" i="3"/>
  <c r="M10" i="3"/>
  <c r="O10" i="3"/>
  <c r="P10" i="3"/>
  <c r="C16" i="3"/>
  <c r="D16" i="3"/>
  <c r="F16" i="3"/>
  <c r="I16" i="3"/>
  <c r="J16" i="3"/>
  <c r="L16" i="3"/>
  <c r="M16" i="3"/>
  <c r="O16" i="3"/>
  <c r="P16" i="3"/>
  <c r="C21" i="3"/>
  <c r="D21" i="3"/>
  <c r="F21" i="3"/>
  <c r="I21" i="3"/>
  <c r="J21" i="3"/>
  <c r="L21" i="3"/>
  <c r="M21" i="3"/>
  <c r="O21" i="3"/>
  <c r="P21" i="3"/>
  <c r="C11" i="3"/>
  <c r="D11" i="3"/>
  <c r="F11" i="3"/>
  <c r="I11" i="3"/>
  <c r="J11" i="3"/>
  <c r="L11" i="3"/>
  <c r="M11" i="3"/>
  <c r="O11" i="3"/>
  <c r="P11" i="3"/>
  <c r="C12" i="3"/>
  <c r="D12" i="3"/>
  <c r="F12" i="3"/>
  <c r="I12" i="3"/>
  <c r="J12" i="3"/>
  <c r="L12" i="3"/>
  <c r="M12" i="3"/>
  <c r="O12" i="3"/>
  <c r="P12" i="3"/>
  <c r="C9" i="3"/>
  <c r="D9" i="3"/>
  <c r="F9" i="3"/>
  <c r="I9" i="3"/>
  <c r="J9" i="3"/>
  <c r="L9" i="3"/>
  <c r="M9" i="3"/>
  <c r="O9" i="3"/>
  <c r="P9" i="3"/>
  <c r="C17" i="3"/>
  <c r="D17" i="3"/>
  <c r="F17" i="3"/>
  <c r="I17" i="3"/>
  <c r="J17" i="3"/>
  <c r="L17" i="3"/>
  <c r="M17" i="3"/>
  <c r="O17" i="3"/>
  <c r="P17" i="3"/>
  <c r="C7" i="3"/>
  <c r="D7" i="3"/>
  <c r="F7" i="3"/>
  <c r="I7" i="3"/>
  <c r="J7" i="3"/>
  <c r="L7" i="3"/>
  <c r="M7" i="3"/>
  <c r="O7" i="3"/>
  <c r="P7" i="3"/>
  <c r="C14" i="3"/>
  <c r="D14" i="3"/>
  <c r="F14" i="3"/>
  <c r="I14" i="3"/>
  <c r="J14" i="3"/>
  <c r="L14" i="3"/>
  <c r="M14" i="3"/>
  <c r="O14" i="3"/>
  <c r="P14" i="3"/>
  <c r="C6" i="3"/>
  <c r="D6" i="3"/>
  <c r="F6" i="3"/>
  <c r="I6" i="3"/>
  <c r="J6" i="3"/>
  <c r="L6" i="3"/>
  <c r="M6" i="3"/>
  <c r="O6" i="3"/>
  <c r="P6" i="3"/>
  <c r="C5" i="3"/>
  <c r="D5" i="3"/>
  <c r="F5" i="3"/>
  <c r="I5" i="3"/>
  <c r="J5" i="3"/>
  <c r="L5" i="3"/>
  <c r="M5" i="3"/>
  <c r="O5" i="3"/>
  <c r="P5" i="3"/>
  <c r="C18" i="3"/>
  <c r="D18" i="3"/>
  <c r="F18" i="3"/>
  <c r="I18" i="3"/>
  <c r="J18" i="3"/>
  <c r="L18" i="3"/>
  <c r="M18" i="3"/>
  <c r="O18" i="3"/>
  <c r="P18" i="3"/>
  <c r="C13" i="3"/>
  <c r="D13" i="3"/>
  <c r="F13" i="3"/>
  <c r="I13" i="3"/>
  <c r="J13" i="3"/>
  <c r="L13" i="3"/>
  <c r="M13" i="3"/>
  <c r="O13" i="3"/>
  <c r="P13" i="3"/>
  <c r="C6" i="2"/>
  <c r="D6" i="2"/>
  <c r="F6" i="2"/>
  <c r="I6" i="2"/>
  <c r="J6" i="2"/>
  <c r="L6" i="2"/>
  <c r="M6" i="2"/>
  <c r="O6" i="2"/>
  <c r="P6" i="2"/>
  <c r="C9" i="2"/>
  <c r="D9" i="2"/>
  <c r="F9" i="2"/>
  <c r="I9" i="2"/>
  <c r="J9" i="2"/>
  <c r="L9" i="2"/>
  <c r="M9" i="2"/>
  <c r="O9" i="2"/>
  <c r="P9" i="2"/>
  <c r="C5" i="2"/>
  <c r="D5" i="2"/>
  <c r="F5" i="2"/>
  <c r="I5" i="2"/>
  <c r="J5" i="2"/>
  <c r="L5" i="2"/>
  <c r="M5" i="2"/>
  <c r="O5" i="2"/>
  <c r="P5" i="2"/>
  <c r="C12" i="2"/>
  <c r="D12" i="2"/>
  <c r="F12" i="2"/>
  <c r="I12" i="2"/>
  <c r="J12" i="2"/>
  <c r="L12" i="2"/>
  <c r="M12" i="2"/>
  <c r="O12" i="2"/>
  <c r="P12" i="2"/>
  <c r="C7" i="2"/>
  <c r="D7" i="2"/>
  <c r="F7" i="2"/>
  <c r="I7" i="2"/>
  <c r="J7" i="2"/>
  <c r="L7" i="2"/>
  <c r="M7" i="2"/>
  <c r="O7" i="2"/>
  <c r="P7" i="2"/>
  <c r="C10" i="2"/>
  <c r="D10" i="2"/>
  <c r="F10" i="2"/>
  <c r="I10" i="2"/>
  <c r="J10" i="2"/>
  <c r="L10" i="2"/>
  <c r="M10" i="2"/>
  <c r="O10" i="2"/>
  <c r="P10" i="2"/>
  <c r="P9" i="7"/>
  <c r="O9" i="7"/>
  <c r="M9" i="7"/>
  <c r="L9" i="7"/>
  <c r="J9" i="7"/>
  <c r="I9" i="7"/>
  <c r="F9" i="7"/>
  <c r="D9" i="7"/>
  <c r="C9" i="7"/>
  <c r="P9" i="6"/>
  <c r="O9" i="6"/>
  <c r="M9" i="6"/>
  <c r="L9" i="6"/>
  <c r="J9" i="6"/>
  <c r="I9" i="6"/>
  <c r="F9" i="6"/>
  <c r="D9" i="6"/>
  <c r="C9" i="6"/>
  <c r="P12" i="5"/>
  <c r="O12" i="5"/>
  <c r="J12" i="5"/>
  <c r="I12" i="5"/>
  <c r="F12" i="5"/>
  <c r="D12" i="5"/>
  <c r="C12" i="5"/>
  <c r="P7" i="4"/>
  <c r="O7" i="4"/>
  <c r="M7" i="4"/>
  <c r="L7" i="4"/>
  <c r="J7" i="4"/>
  <c r="I7" i="4"/>
  <c r="F7" i="4"/>
  <c r="D7" i="4"/>
  <c r="C7" i="4"/>
  <c r="P19" i="3"/>
  <c r="O19" i="3"/>
  <c r="M19" i="3"/>
  <c r="L19" i="3"/>
  <c r="J19" i="3"/>
  <c r="I19" i="3"/>
  <c r="F19" i="3"/>
  <c r="D19" i="3"/>
  <c r="C19" i="3"/>
  <c r="P8" i="2"/>
  <c r="O8" i="2"/>
  <c r="M8" i="2"/>
  <c r="L8" i="2"/>
  <c r="J8" i="2"/>
  <c r="I8" i="2"/>
  <c r="F8" i="2"/>
  <c r="D8" i="2"/>
  <c r="C8" i="2"/>
  <c r="Q12" i="5" l="1"/>
  <c r="Q9" i="7"/>
  <c r="Q9" i="6"/>
  <c r="Q7" i="4"/>
  <c r="Q6" i="3"/>
  <c r="Q5" i="3"/>
  <c r="Q19" i="3"/>
  <c r="Q15" i="4"/>
  <c r="Q12" i="4"/>
  <c r="Q10" i="4"/>
  <c r="Q14" i="4"/>
  <c r="Q5" i="4"/>
  <c r="Q11" i="4"/>
  <c r="Q9" i="4"/>
  <c r="Q4" i="4"/>
  <c r="Q16" i="4"/>
  <c r="Q13" i="4"/>
  <c r="Q18" i="4"/>
  <c r="Q18" i="3"/>
  <c r="Q9" i="2"/>
  <c r="Q7" i="2"/>
  <c r="Q5" i="2"/>
  <c r="Q6" i="2"/>
  <c r="Q10" i="2"/>
  <c r="Q12" i="2"/>
  <c r="Q8" i="2"/>
  <c r="Q13" i="3"/>
  <c r="Q7" i="3"/>
  <c r="Q9" i="3"/>
  <c r="Q11" i="3"/>
  <c r="Q16" i="3"/>
  <c r="Q4" i="3"/>
  <c r="Q14" i="3"/>
  <c r="Q17" i="3"/>
  <c r="Q12" i="3"/>
  <c r="Q21" i="3"/>
  <c r="Q10" i="3"/>
  <c r="Q8" i="3"/>
</calcChain>
</file>

<file path=xl/sharedStrings.xml><?xml version="1.0" encoding="utf-8"?>
<sst xmlns="http://schemas.openxmlformats.org/spreadsheetml/2006/main" count="467" uniqueCount="158">
  <si>
    <t>Place</t>
  </si>
  <si>
    <t>Nom</t>
  </si>
  <si>
    <t>Points</t>
  </si>
  <si>
    <t>Benjamines</t>
  </si>
  <si>
    <t>Benjamins</t>
  </si>
  <si>
    <t>Pupilles Filles</t>
  </si>
  <si>
    <t>Pupilles Garçons</t>
  </si>
  <si>
    <t>Minimes Garçons</t>
  </si>
  <si>
    <t>Minimes Filles</t>
  </si>
  <si>
    <t>Coefficient</t>
  </si>
  <si>
    <t>Participants</t>
  </si>
  <si>
    <t>USBW - place</t>
  </si>
  <si>
    <t>USBW - résultat</t>
  </si>
  <si>
    <t>USBW - points</t>
  </si>
  <si>
    <t>CABW - place</t>
  </si>
  <si>
    <t>CABW - résultat</t>
  </si>
  <si>
    <t>CABW - points</t>
  </si>
  <si>
    <t>RIWA - place</t>
  </si>
  <si>
    <t>RIWA - résultat</t>
  </si>
  <si>
    <t>RIWA - points</t>
  </si>
  <si>
    <t>CC Hannut - place</t>
  </si>
  <si>
    <t>CC Hannut - résultat</t>
  </si>
  <si>
    <t>CC Hannut - points</t>
  </si>
  <si>
    <t>CSDY - place</t>
  </si>
  <si>
    <t>CSDY - résultat</t>
  </si>
  <si>
    <t>CSDY - points</t>
  </si>
  <si>
    <t>Total</t>
  </si>
  <si>
    <t>BENOIT LUCIE</t>
  </si>
  <si>
    <t>BRICQ MARION</t>
  </si>
  <si>
    <t>DRUART PAULINE</t>
  </si>
  <si>
    <t>LINDGREN ALICE</t>
  </si>
  <si>
    <t>METZ JULIETTE</t>
  </si>
  <si>
    <t>POELAERT ALEXA</t>
  </si>
  <si>
    <t>VAN GASSE ALEXIANE</t>
  </si>
  <si>
    <t>ROMANO NINA</t>
  </si>
  <si>
    <t>AUQUIER FLORE</t>
  </si>
  <si>
    <t>AZROUR LINE</t>
  </si>
  <si>
    <t>BOURET LOUISE</t>
  </si>
  <si>
    <t>DALOZE ALICE</t>
  </si>
  <si>
    <t>DEGEYTER EVY</t>
  </si>
  <si>
    <t>DOTREPPE ZOE</t>
  </si>
  <si>
    <t>DUJARDIN CELIA</t>
  </si>
  <si>
    <t>HAIRION LEA</t>
  </si>
  <si>
    <t>HUYGE MANON</t>
  </si>
  <si>
    <t>LORETTE ELISE</t>
  </si>
  <si>
    <t>ORBAN ALIENOR</t>
  </si>
  <si>
    <t>VAN NEDERVELDE CAMILLE</t>
  </si>
  <si>
    <t>LANNOO ALOIS</t>
  </si>
  <si>
    <t>MARBAIS HUGO</t>
  </si>
  <si>
    <t>MAES ALEXANDRE</t>
  </si>
  <si>
    <t>AKIF MAZEN</t>
  </si>
  <si>
    <t>LAWSON-SOMADJE SIMEON</t>
  </si>
  <si>
    <t>BRICQ ROBIN</t>
  </si>
  <si>
    <t>DRUGMAND ETHAN</t>
  </si>
  <si>
    <t>DEJONCKHEERE ELYNE</t>
  </si>
  <si>
    <t>POELAERT ETHYS</t>
  </si>
  <si>
    <t>WAUTIER MARION</t>
  </si>
  <si>
    <t>LOUAGIE LUNA</t>
  </si>
  <si>
    <t>PREVINAIRE ZOE</t>
  </si>
  <si>
    <t>BLONDEAU PAULINE</t>
  </si>
  <si>
    <t>HENRY TELMA</t>
  </si>
  <si>
    <t>FLEMAL LEANNE</t>
  </si>
  <si>
    <t>DEMDOUM LILA</t>
  </si>
  <si>
    <t>TRONION ZOE</t>
  </si>
  <si>
    <t>NOTEBOOM CELIA</t>
  </si>
  <si>
    <t>VAN HAMME EMILIE</t>
  </si>
  <si>
    <t>COURTOIS SIMON</t>
  </si>
  <si>
    <t>FRANCOIS HUGO</t>
  </si>
  <si>
    <t>CHOTEAU ANTOINE</t>
  </si>
  <si>
    <t>CLEUTINX SIMON</t>
  </si>
  <si>
    <t>DE BREMAKER ARTHUR</t>
  </si>
  <si>
    <t>BIERNAUX ALEXANDRE</t>
  </si>
  <si>
    <t>LETHE ALBAN</t>
  </si>
  <si>
    <t>DIERICKX FRANCESCO</t>
  </si>
  <si>
    <t>PATRIARCHE JULES</t>
  </si>
  <si>
    <t>WIJTENBURG JACK</t>
  </si>
  <si>
    <t>MONSEUR MARTIN</t>
  </si>
  <si>
    <t>POULAIN MAX</t>
  </si>
  <si>
    <t>M'ZOUDI-TRUYTS HICHAM</t>
  </si>
  <si>
    <t>CLEUTINX MARTIN</t>
  </si>
  <si>
    <t>DUVAL LOUIS</t>
  </si>
  <si>
    <t>LAFONTAINE OLIVER</t>
  </si>
  <si>
    <t>KPELY BENILDE</t>
  </si>
  <si>
    <t>CHATELAIN SOHAN</t>
  </si>
  <si>
    <t>DECEUNINCK MATHIAS</t>
  </si>
  <si>
    <t>DEGEYTER TIM</t>
  </si>
  <si>
    <t>DOTREPPE ELIOTT</t>
  </si>
  <si>
    <t>ESSADEK SAJID</t>
  </si>
  <si>
    <t>LEBLICQ THEO</t>
  </si>
  <si>
    <t>MISPELAERE MATTHIAS</t>
  </si>
  <si>
    <t>PIJLS MATHEO</t>
  </si>
  <si>
    <t>QUINET SEBASTIEN</t>
  </si>
  <si>
    <t>SOREZ TOM</t>
  </si>
  <si>
    <t>VAN TRICHT JEAN</t>
  </si>
  <si>
    <t>WILMET HENRI</t>
  </si>
  <si>
    <t>BASCOURT THOMAS</t>
  </si>
  <si>
    <t>ALLARD DORIAN</t>
  </si>
  <si>
    <t>ROSAR NATHAN</t>
  </si>
  <si>
    <t>COCRIAMONT BAPTISTE</t>
  </si>
  <si>
    <t>LAROCHE VALENTIN</t>
  </si>
  <si>
    <t>VIVONE LOUIS</t>
  </si>
  <si>
    <t>LAMON MATHIS</t>
  </si>
  <si>
    <t>PERE UGO</t>
  </si>
  <si>
    <t>CORNAT AXEL</t>
  </si>
  <si>
    <t>SIBILLE ISALINE</t>
  </si>
  <si>
    <t>DELOBBE MAELYS</t>
  </si>
  <si>
    <t>MORTANT ANNAH</t>
  </si>
  <si>
    <t>BRICQ CAMILLE</t>
  </si>
  <si>
    <t>BAUDUIN EMERANCE</t>
  </si>
  <si>
    <t>DEBRY VALENTINE</t>
  </si>
  <si>
    <t>SKILBECQ LOUISE</t>
  </si>
  <si>
    <t>VANDERLINDEN LAURA</t>
  </si>
  <si>
    <t>BARBOTTIN SARAH</t>
  </si>
  <si>
    <t>VANDERBECKEN NEMEA</t>
  </si>
  <si>
    <t>DARDENNE GAUTHIER</t>
  </si>
  <si>
    <t>DOYEN SAMUEL</t>
  </si>
  <si>
    <t>BRUYNBROECK GUILLAUME</t>
  </si>
  <si>
    <t>LAFONTAINE SAM</t>
  </si>
  <si>
    <t>LAROCHE NATHAN</t>
  </si>
  <si>
    <t>DRUET LUCAS</t>
  </si>
  <si>
    <t>RICHIR ANTOINE</t>
  </si>
  <si>
    <t>FRANCOIS LUCIEN</t>
  </si>
  <si>
    <t>FOURNEAU FLORIAN</t>
  </si>
  <si>
    <t>DESVACHEZ OSCAR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</si>
  <si>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</si>
  <si>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</si>
  <si>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</si>
  <si>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</si>
  <si>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</si>
  <si>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</si>
  <si>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</si>
  <si>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</si>
  <si>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</si>
  <si>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</si>
  <si>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</si>
  <si>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</si>
  <si>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</si>
  <si>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</si>
  <si>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</si>
  <si>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</si>
  <si>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</si>
  <si>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BARAKAT AMINA</t>
  </si>
  <si>
    <t>BERTRAND JULES</t>
  </si>
  <si>
    <t>VOLZA MAYCO</t>
  </si>
  <si>
    <t>PHILIPPE LUCIE</t>
  </si>
  <si>
    <t>PHILIPPE TOM</t>
  </si>
  <si>
    <t>Classement final</t>
  </si>
  <si>
    <t>TERLINDEN ELINE</t>
  </si>
  <si>
    <t>BARDAXOGLOU KALIE</t>
  </si>
  <si>
    <t>CENCI LEONIE</t>
  </si>
  <si>
    <t>SCHAUB CHARLY</t>
  </si>
  <si>
    <t>VERRIEST MAXIME</t>
  </si>
  <si>
    <t>USBW = 45e Grand Prix Gaston Reiff de Cross</t>
  </si>
  <si>
    <t>CABW = Cross de la Dodaine (Championnat provincial)</t>
  </si>
  <si>
    <t>RIWA = 6e Cross du RIWA</t>
  </si>
  <si>
    <t>CC Hannut = CrossCup de Hannut (Championnats LBFA de Cross)</t>
  </si>
  <si>
    <t>CSDY = 9e Cross de la Dyle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</si>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</sst>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</fills>
  <borders count="5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12" fontId="0" fillId="0" borderId="0" xfId="0" applyNumberForma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242"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7" formatCode="#\ ?/?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30" formatCode="@"/>
      <alignment horizontal="lef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border>
        <left style="thin">
          <color theme="0"/>
        </left>
        <right style="thick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theme="6" tint="-0.499984740745262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n">
          <color theme="0"/>
        </vertical>
        <horizontal style="thin">
          <color theme="0"/>
        </horizontal>
      </border>
    </dxf>
    <dxf>
      <fill>
        <patternFill>
          <bgColor theme="6" tint="0.79998168889431442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horizontal style="thin">
          <color theme="0"/>
        </horizontal>
      </border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theme="6" tint="-0.24994659260841701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</border>
    </dxf>
    <dxf>
      <font>
        <b/>
        <i val="0"/>
        <color theme="0"/>
      </font>
      <fill>
        <patternFill>
          <bgColor theme="6" tint="-0.24994659260841701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</border>
    </dxf>
    <dxf>
      <font>
        <b/>
        <i val="0"/>
        <color theme="0"/>
      </font>
      <fill>
        <patternFill>
          <bgColor theme="6" tint="-0.499984740745262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n">
          <color theme="0"/>
        </vertical>
        <horizontal style="thin">
          <color theme="0"/>
        </horizontal>
      </border>
    </dxf>
    <dxf>
      <fill>
        <patternFill>
          <bgColor theme="6" tint="0.79998168889431442"/>
        </patternFill>
      </fill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n">
          <color theme="0"/>
        </vertical>
        <horizontal style="thin">
          <color theme="0"/>
        </horizontal>
      </border>
    </dxf>
  </dxfs>
  <tableStyles count="2" defaultTableStyle="TableStyleMedium2" defaultPivotStyle="PivotStyleLight16">
    <tableStyle name="Classement" pivot="0" count="6" xr9:uid="{8B7FABD5-A0AB-490E-9707-30C6BFDAB0DD}">
      <tableStyleElement type="wholeTable" dxfId="241"/>
      <tableStyleElement type="headerRow" dxfId="240"/>
      <tableStyleElement type="firstColumn" dxfId="239"/>
      <tableStyleElement type="lastColumn" dxfId="238"/>
      <tableStyleElement type="firstColumnStripe" dxfId="237"/>
      <tableStyleElement type="secondColumnStripe" dxfId="236"/>
    </tableStyle>
    <tableStyle name="Résumé" pivot="0" count="3" xr9:uid="{7457ED37-A427-41CA-82B5-27199A98FD77}">
      <tableStyleElement type="wholeTable" dxfId="235"/>
      <tableStyleElement type="headerRow" dxfId="234"/>
      <tableStyleElement type="lastColumn" dxfId="23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2B110B4A-2372-4BA8-9C16-A6124EB2A85A}" name="resume_Ben_F" displayName="resume_Ben_F" ref="A3:C9" totalsRowShown="0">
  <autoFilter ref="A3:C9" xr:uid="{88AFD3F9-33B1-4562-85F1-5545AC288901}">
    <filterColumn colId="0" hiddenButton="1"/>
    <filterColumn colId="1" hiddenButton="1"/>
    <filterColumn colId="2" hiddenButton="1"/>
  </autoFilter>
  <tableColumns count="3">
    <tableColumn id="1" xr3:uid="{F4461FEB-7A26-469D-A4DF-9E818D52D753}" name="Place" dataDxfId="232"/>
    <tableColumn id="2" xr3:uid="{2A3DED2C-254C-4F1C-B29A-B1AB8473E021}" name="Nom" dataDxfId="231"/>
    <tableColumn id="3" xr3:uid="{B6B4E741-C5AE-453E-9A39-67681631E3BE}" name="Points" dataDxfId="230"/>
  </tableColumns>
  <tableStyleInfo name="Résumé" showFirstColumn="0" showLastColumn="1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2278A901-0517-4EF7-8DE7-C8F605C00B9F}" name="Cad_F10" displayName="Cad_F10" ref="A3:Q21" headerRowDxfId="107" dataDxfId="106">
  <autoFilter ref="A3:Q21" xr:uid="{4B99A61F-8A93-4FB3-9044-6F237F06239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sortState xmlns:xlrd2="http://schemas.microsoft.com/office/spreadsheetml/2017/richdata2" ref="A4:Q21">
    <sortCondition ref="A3:A21"/>
  </sortState>
  <tableColumns count="17">
    <tableColumn id="1" xr3:uid="{FEEDB46F-28CA-4D36-B83E-FC68F317B4EC}" name="Nom" totalsRowLabel="Total" dataDxfId="105" totalsRowDxfId="104"/>
    <tableColumn id="3" xr3:uid="{D75D0EC0-BC6D-4471-A5BA-F172D6899F82}" name="USBW - place" dataDxfId="103" totalsRowDxfId="102"/>
    <tableColumn id="30" xr3:uid="{F8E27B9E-AE60-4275-B9A2-BAC93F1088D5}" name="USBW - résultat" dataDxfId="101" totalsRowDxfId="100">
      <calculatedColumnFormula>IF(B4,B4&amp;"/"&amp;B$2,"-")</calculatedColumnFormula>
    </tableColumn>
    <tableColumn id="16" xr3:uid="{E5770353-0A8A-4E5E-AC07-962301F5312D}" name="USBW - points" dataDxfId="99" totalsRowDxfId="98">
      <calculatedColumnFormula>IF(B4,B$1*B$2/B4,0)</calculatedColumnFormula>
    </tableColumn>
    <tableColumn id="5" xr3:uid="{321B8CD3-9B27-4FC6-8EBB-36AD7C2FC229}" name="CABW - place" dataDxfId="97" totalsRowDxfId="96"/>
    <tableColumn id="32" xr3:uid="{74748DD7-6F37-46D0-9937-5265E77E7EFB}" name="CABW - résultat" dataDxfId="95" totalsRowDxfId="94">
      <calculatedColumnFormula>IF(E4,E4&amp;"/"&amp;E$2,"-")</calculatedColumnFormula>
    </tableColumn>
    <tableColumn id="18" xr3:uid="{16B1A284-505A-42D6-AD40-801F4BBA3C53}" name="CABW - points" dataDxfId="93" totalsRowDxfId="92">
      <calculatedColumnFormula>IF(E4,E$1*E$2/E4,0)</calculatedColumnFormula>
    </tableColumn>
    <tableColumn id="7" xr3:uid="{CE2BA347-BAA0-44A1-9CA8-D889AE4BD1BC}" name="RIWA - place" dataDxfId="91" totalsRowDxfId="90"/>
    <tableColumn id="34" xr3:uid="{253E1D8B-40F9-48DE-927B-7CFC1991BBE2}" name="RIWA - résultat" dataDxfId="89" totalsRowDxfId="88">
      <calculatedColumnFormula>IF(H4,H4&amp;"/"&amp;H$2,"-")</calculatedColumnFormula>
    </tableColumn>
    <tableColumn id="20" xr3:uid="{A1722B8E-F920-41EA-B73E-4B458347DEE3}" name="RIWA - points" dataDxfId="87" totalsRowDxfId="86">
      <calculatedColumnFormula>IF(H4,H$1*H$2/H4,0)</calculatedColumnFormula>
    </tableColumn>
    <tableColumn id="9" xr3:uid="{0E1E9938-EB58-4CC5-93BF-E26454DC3413}" name="CC Hannut - place" dataDxfId="85" totalsRowDxfId="84"/>
    <tableColumn id="36" xr3:uid="{77E45081-B8D1-4D02-955E-5E7A761F4879}" name="CC Hannut - résultat" dataDxfId="83" totalsRowDxfId="82">
      <calculatedColumnFormula>IF(K4,K4&amp;"/"&amp;L$2,"-")</calculatedColumnFormula>
    </tableColumn>
    <tableColumn id="22" xr3:uid="{9A406283-C21F-4995-A9AD-331829FAED9A}" name="CC Hannut - points" dataDxfId="81" totalsRowDxfId="80">
      <calculatedColumnFormula>IF(K4,K$1*L$2/K4,0)</calculatedColumnFormula>
    </tableColumn>
    <tableColumn id="11" xr3:uid="{423BD945-7F35-4B8C-BB8A-C26539FAE36A}" name="CSDY - place" dataDxfId="79" totalsRowDxfId="78"/>
    <tableColumn id="38" xr3:uid="{0F7B9176-0230-4F0C-9BC3-3F0DB9B8DFFF}" name="CSDY - résultat" dataDxfId="77" totalsRowDxfId="76">
      <calculatedColumnFormula>IF(N4,N4&amp;"/"&amp;N$2,"-")</calculatedColumnFormula>
    </tableColumn>
    <tableColumn id="24" xr3:uid="{AA23651D-C0D6-4EB2-B230-95F2392CB169}" name="CSDY - points" dataDxfId="75" totalsRowDxfId="74">
      <calculatedColumnFormula>IF(N4,N$1*N$2/N4,0)</calculatedColumnFormula>
    </tableColumn>
    <tableColumn id="28" xr3:uid="{45DFCD28-296F-4375-AFA8-92B9942703B7}" name="Total" totalsRowFunction="sum" dataDxfId="73" totalsRowDxfId="72">
      <calculatedColumnFormula>SUM(D4,G4,J4,M4,P4)</calculatedColumnFormula>
    </tableColumn>
  </tableColumns>
  <tableStyleInfo name="Classement" showFirstColumn="1" showLastColumn="1" showRowStripes="0" showColumnStripes="1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9931EA2-DC4F-4A8C-96F2-227E78659CA5}" name="Cad_F11" displayName="Cad_F11" ref="A3:Q26" headerRowDxfId="71" dataDxfId="70">
  <autoFilter ref="A3:Q26" xr:uid="{EA3F59F4-64A0-41BA-A9FF-0CCC889C903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sortState xmlns:xlrd2="http://schemas.microsoft.com/office/spreadsheetml/2017/richdata2" ref="A4:Q26">
    <sortCondition ref="A3:A26"/>
  </sortState>
  <tableColumns count="17">
    <tableColumn id="1" xr3:uid="{D368B194-E84C-4472-A4E8-FA091FCAD75A}" name="Nom" totalsRowLabel="Total" dataDxfId="69" totalsRowDxfId="68"/>
    <tableColumn id="3" xr3:uid="{E2442454-6E7B-4E33-8B72-CCEA01B96320}" name="USBW - place" dataDxfId="67" totalsRowDxfId="66"/>
    <tableColumn id="30" xr3:uid="{E028D65B-74B0-414B-A246-D2535BC81F11}" name="USBW - résultat" dataDxfId="65" totalsRowDxfId="64">
      <calculatedColumnFormula>IF(B4,B4&amp;"/"&amp;B$2,"-")</calculatedColumnFormula>
    </tableColumn>
    <tableColumn id="16" xr3:uid="{B8464321-9416-4404-9572-24068B230D6E}" name="USBW - points" dataDxfId="63" totalsRowDxfId="62">
      <calculatedColumnFormula>IF(B4,B$1*B$2/B4,0)</calculatedColumnFormula>
    </tableColumn>
    <tableColumn id="5" xr3:uid="{FE48317D-5858-4644-B8D2-D9F577B385CA}" name="CABW - place" dataDxfId="61" totalsRowDxfId="60"/>
    <tableColumn id="32" xr3:uid="{121BB725-DA5F-4079-80B8-D5C5AF87D49B}" name="CABW - résultat" dataDxfId="59" totalsRowDxfId="58">
      <calculatedColumnFormula>IF(E4,E4&amp;"/"&amp;E$2,"-")</calculatedColumnFormula>
    </tableColumn>
    <tableColumn id="18" xr3:uid="{6F6600C6-B8C8-40FD-827E-F844E290FD7F}" name="CABW - points" dataDxfId="57" totalsRowDxfId="56">
      <calculatedColumnFormula>IF(E4,E$1*E$2/E4,0)</calculatedColumnFormula>
    </tableColumn>
    <tableColumn id="7" xr3:uid="{BFEF6736-F410-4522-BF2B-5D881F85B223}" name="RIWA - place" dataDxfId="55" totalsRowDxfId="54"/>
    <tableColumn id="34" xr3:uid="{FEBF7533-B680-4584-8E02-727E18B2210A}" name="RIWA - résultat" dataDxfId="53" totalsRowDxfId="52">
      <calculatedColumnFormula>IF(H4,H4&amp;"/"&amp;H$2,"-")</calculatedColumnFormula>
    </tableColumn>
    <tableColumn id="20" xr3:uid="{4E0A070F-674A-4A10-917D-3BA17A07C806}" name="RIWA - points" dataDxfId="51" totalsRowDxfId="50">
      <calculatedColumnFormula>IF(H4,H$1*H$2/H4,0)</calculatedColumnFormula>
    </tableColumn>
    <tableColumn id="9" xr3:uid="{82E0A68A-318B-4FD9-9218-B4C75FB05650}" name="CC Hannut - place" dataDxfId="49" totalsRowDxfId="48"/>
    <tableColumn id="36" xr3:uid="{61DFCB28-0A4F-4543-855E-FFD167D12981}" name="CC Hannut - résultat" dataDxfId="47" totalsRowDxfId="46">
      <calculatedColumnFormula>IF(K4,K4&amp;"/"&amp;K$2,"-")</calculatedColumnFormula>
    </tableColumn>
    <tableColumn id="22" xr3:uid="{C10FDBF5-752F-4197-B825-D7DF931C00C7}" name="CC Hannut - points" dataDxfId="45" totalsRowDxfId="44">
      <calculatedColumnFormula>IF(K4,K$1*K$2/K4,0)</calculatedColumnFormula>
    </tableColumn>
    <tableColumn id="11" xr3:uid="{1F2B1929-319C-4FC2-A2E3-844FC24AE700}" name="CSDY - place" dataDxfId="43" totalsRowDxfId="42"/>
    <tableColumn id="38" xr3:uid="{FF2D01C3-195F-4E3C-9CA0-27FDC31C7D16}" name="CSDY - résultat" dataDxfId="41" totalsRowDxfId="40">
      <calculatedColumnFormula>IF(N4,N4&amp;"/"&amp;N$2,"-")</calculatedColumnFormula>
    </tableColumn>
    <tableColumn id="24" xr3:uid="{5EE33AC3-5F73-488E-9796-C60DB0F6D139}" name="CSDY - points" dataDxfId="39" totalsRowDxfId="38">
      <calculatedColumnFormula>IF(N4,N$1*N$2/N4,0)</calculatedColumnFormula>
    </tableColumn>
    <tableColumn id="28" xr3:uid="{F529770F-6DD7-4AED-8408-8B33982DCD6C}" name="Total" totalsRowFunction="sum" dataDxfId="37" totalsRowDxfId="36">
      <calculatedColumnFormula>SUM(D4,G4,J4,M4,P4)</calculatedColumnFormula>
    </tableColumn>
  </tableColumns>
  <tableStyleInfo name="Classement" showFirstColumn="1" showLastColumn="1" showRowStripes="0" showColumnStripes="1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7BFE866D-3809-4E6B-938D-35A9E8FCC18B}" name="Cad_F12" displayName="Cad_F12" ref="A3:Q27" headerRowDxfId="35" dataDxfId="34">
  <autoFilter ref="A3:Q27" xr:uid="{607476D9-9DE3-4D92-9F2F-747F5E47C869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sortState xmlns:xlrd2="http://schemas.microsoft.com/office/spreadsheetml/2017/richdata2" ref="A4:Q27">
    <sortCondition ref="A3:A27"/>
  </sortState>
  <tableColumns count="17">
    <tableColumn id="1" xr3:uid="{7F1D8CCA-EFFE-44DE-8B55-048A994DBA93}" name="Nom" totalsRowLabel="Total" dataDxfId="33" totalsRowDxfId="32"/>
    <tableColumn id="3" xr3:uid="{352110B9-AA59-49A5-9325-BA0F47ADCD26}" name="USBW - place" dataDxfId="31" totalsRowDxfId="30"/>
    <tableColumn id="30" xr3:uid="{018B5793-AD00-4D64-B1EA-8671FC88E9B0}" name="USBW - résultat" dataDxfId="29" totalsRowDxfId="28">
      <calculatedColumnFormula>IF(B4,B4&amp;"/"&amp;B$2,"-")</calculatedColumnFormula>
    </tableColumn>
    <tableColumn id="16" xr3:uid="{072DF85C-F613-46A3-B175-991FED51C688}" name="USBW - points" dataDxfId="27" totalsRowDxfId="26">
      <calculatedColumnFormula>IF(B4,B$1*B$2/B4,0)</calculatedColumnFormula>
    </tableColumn>
    <tableColumn id="5" xr3:uid="{0AD6C32D-C2BE-441D-B07E-D8A40B80D0A9}" name="CABW - place" dataDxfId="25" totalsRowDxfId="24"/>
    <tableColumn id="32" xr3:uid="{B0485E1B-F19B-410C-8104-28A3D312A311}" name="CABW - résultat" dataDxfId="23" totalsRowDxfId="22">
      <calculatedColumnFormula>IF(E4,E4&amp;"/"&amp;E$2,"-")</calculatedColumnFormula>
    </tableColumn>
    <tableColumn id="18" xr3:uid="{5659B996-53CE-4461-9122-07016B47CE8C}" name="CABW - points" dataDxfId="21" totalsRowDxfId="20">
      <calculatedColumnFormula>IF(E4,E$1*E$2/E4,0)</calculatedColumnFormula>
    </tableColumn>
    <tableColumn id="7" xr3:uid="{1AA4477F-C706-4ACF-B376-BFD1B9CDCAD8}" name="RIWA - place" dataDxfId="19" totalsRowDxfId="18"/>
    <tableColumn id="34" xr3:uid="{DA81E33F-489A-4A4A-AD12-6034C21F0505}" name="RIWA - résultat" dataDxfId="17" totalsRowDxfId="16">
      <calculatedColumnFormula>IF(H4,H4&amp;"/"&amp;H$2,"-")</calculatedColumnFormula>
    </tableColumn>
    <tableColumn id="20" xr3:uid="{986EEA90-758B-450E-BE37-3C2D0C53CA86}" name="RIWA - points" dataDxfId="15" totalsRowDxfId="14">
      <calculatedColumnFormula>IF(H4,H$1*H$2/H4,0)</calculatedColumnFormula>
    </tableColumn>
    <tableColumn id="9" xr3:uid="{A11CDCC1-3A51-459A-A3FD-B618D0FB04B6}" name="CC Hannut - place" dataDxfId="13" totalsRowDxfId="12"/>
    <tableColumn id="36" xr3:uid="{8DA0CC01-B235-4EBD-9CB5-63DD602F6290}" name="CC Hannut - résultat" dataDxfId="11" totalsRowDxfId="10">
      <calculatedColumnFormula>IF(K4,K4&amp;"/"&amp;K$2,"-")</calculatedColumnFormula>
    </tableColumn>
    <tableColumn id="22" xr3:uid="{F47E35AD-30D4-4AD5-A231-B68B0A576F2F}" name="CC Hannut - points" dataDxfId="9" totalsRowDxfId="8">
      <calculatedColumnFormula>IF(K4,K$1*K$2/K4,0)</calculatedColumnFormula>
    </tableColumn>
    <tableColumn id="11" xr3:uid="{FEFE0042-1A4B-42A8-BD84-D27EF4457DB0}" name="CSDY - place" dataDxfId="7" totalsRowDxfId="6"/>
    <tableColumn id="38" xr3:uid="{66B38858-1EAB-4352-9ACD-47366519A7BA}" name="CSDY - résultat" dataDxfId="5" totalsRowDxfId="4">
      <calculatedColumnFormula>IF(N4,N4&amp;"/"&amp;N$2,"-")</calculatedColumnFormula>
    </tableColumn>
    <tableColumn id="24" xr3:uid="{2F44BBCD-48B6-4433-8C52-D8FDE1948B14}" name="CSDY - points" dataDxfId="3" totalsRowDxfId="2">
      <calculatedColumnFormula>IF(N4,N$1*N$2/N4,0)</calculatedColumnFormula>
    </tableColumn>
    <tableColumn id="28" xr3:uid="{70042DA9-5A6E-4FD1-96B7-D1876748EF82}" name="Total" totalsRowFunction="sum" dataDxfId="1" totalsRowDxfId="0">
      <calculatedColumnFormula>SUM(D4,G4,J4,M4,P4)</calculatedColumnFormula>
    </tableColumn>
  </tableColumns>
  <tableStyleInfo name="Classement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2766C9E4-E85E-440B-A4CC-734B6C695F67}" name="resume_Ben_G" displayName="resume_Ben_G" ref="D3:F9" totalsRowShown="0">
  <autoFilter ref="D3:F9" xr:uid="{67926856-D93A-4D1A-9DF5-9824D4834FC4}">
    <filterColumn colId="0" hiddenButton="1"/>
    <filterColumn colId="1" hiddenButton="1"/>
    <filterColumn colId="2" hiddenButton="1"/>
  </autoFilter>
  <tableColumns count="3">
    <tableColumn id="1" xr3:uid="{CD00AE68-ABD2-4EFE-9AF8-24D5245AB80D}" name="Place" dataDxfId="229"/>
    <tableColumn id="2" xr3:uid="{321E95F1-CAB3-4057-A08D-70D0FE6C45F6}" name="Nom" dataDxfId="228"/>
    <tableColumn id="3" xr3:uid="{E48A4B9C-F23D-44C3-9367-D909A2873FEC}" name="Points" dataDxfId="227"/>
  </tableColumns>
  <tableStyleInfo name="Résumé" showFirstColumn="0" showLastColumn="1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FEFB61B5-5DD6-4D8C-947A-5CF162E311FF}" name="resume_Pup_F" displayName="resume_Pup_F" ref="G3:I10" totalsRowShown="0">
  <autoFilter ref="G3:I10" xr:uid="{ED4651FF-469F-4362-89EC-C5B166AAC18B}">
    <filterColumn colId="0" hiddenButton="1"/>
    <filterColumn colId="1" hiddenButton="1"/>
    <filterColumn colId="2" hiddenButton="1"/>
  </autoFilter>
  <tableColumns count="3">
    <tableColumn id="1" xr3:uid="{57AB9D9B-6328-4EE8-8F01-04EB3C6C700B}" name="Place" dataDxfId="226"/>
    <tableColumn id="2" xr3:uid="{8A092A25-37DA-4DFB-BF6E-65E359F90EC5}" name="Nom" dataDxfId="225"/>
    <tableColumn id="3" xr3:uid="{C2C8C55B-B829-43D7-9EF6-16BA2F1BF6A1}" name="Points" dataDxfId="224"/>
  </tableColumns>
  <tableStyleInfo name="Résumé" showFirstColumn="0" showLastColumn="1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EDCF0CD5-C44D-4473-B1B3-7D80363FB51E}" name="resume_Pup_G" displayName="resume_Pup_G" ref="J3:L16" totalsRowShown="0">
  <autoFilter ref="J3:L16" xr:uid="{DBC2289D-9A49-4E88-AAAF-A17022297F0C}">
    <filterColumn colId="0" hiddenButton="1"/>
    <filterColumn colId="1" hiddenButton="1"/>
    <filterColumn colId="2" hiddenButton="1"/>
  </autoFilter>
  <tableColumns count="3">
    <tableColumn id="1" xr3:uid="{0CB2C447-E445-49E4-AAEB-A77BC0ACF037}" name="Place" dataDxfId="223"/>
    <tableColumn id="2" xr3:uid="{A8D7ABF3-5CBE-426D-8EA5-C611EB514813}" name="Nom" dataDxfId="222"/>
    <tableColumn id="3" xr3:uid="{D0041088-8261-44AD-9052-05B0E0AF963F}" name="Points" dataDxfId="221"/>
  </tableColumns>
  <tableStyleInfo name="Résumé" showFirstColumn="0" showLastColumn="1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19343300-D287-45CC-B12F-CE398121E62E}" name="resume_Min_F" displayName="resume_Min_F" ref="M3:O20" totalsRowShown="0">
  <autoFilter ref="M3:O20" xr:uid="{FBE39346-A7D2-4B8E-A03B-D6BCBF7C0338}">
    <filterColumn colId="0" hiddenButton="1"/>
    <filterColumn colId="1" hiddenButton="1"/>
    <filterColumn colId="2" hiddenButton="1"/>
  </autoFilter>
  <tableColumns count="3">
    <tableColumn id="1" xr3:uid="{2DDCA422-539F-404E-838F-68CD3A1D8F26}" name="Place" dataDxfId="220"/>
    <tableColumn id="2" xr3:uid="{51707A11-7B56-482C-A26F-8171BC0BECF3}" name="Nom" dataDxfId="219"/>
    <tableColumn id="3" xr3:uid="{E17E23BC-AD2E-43E0-B811-3D5F085CC0DB}" name="Points" dataDxfId="218"/>
  </tableColumns>
  <tableStyleInfo name="Résumé" showFirstColumn="0" showLastColumn="1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CB92F486-13ED-44C9-9A73-F81161A85EDB}" name="resume_Min_G" displayName="resume_Min_G" ref="P3:R18" totalsRowShown="0">
  <autoFilter ref="P3:R18" xr:uid="{CE4594C0-BB8B-44F2-8ABF-8A2F0EFE8344}">
    <filterColumn colId="0" hiddenButton="1"/>
    <filterColumn colId="1" hiddenButton="1"/>
    <filterColumn colId="2" hiddenButton="1"/>
  </autoFilter>
  <tableColumns count="3">
    <tableColumn id="1" xr3:uid="{0B836540-46DA-4CF4-9DE5-4A19736DFEBC}" name="Place" dataDxfId="217"/>
    <tableColumn id="2" xr3:uid="{FCC7C6F3-5F9F-4E60-BAB2-87C70A8CDC24}" name="Nom" dataDxfId="216"/>
    <tableColumn id="3" xr3:uid="{CD12EC90-FF56-4750-BE9F-C14F32BC838F}" name="Points" dataDxfId="215"/>
  </tableColumns>
  <tableStyleInfo name="Résumé" showFirstColumn="0" showLastColumn="1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5DCAB7-4088-4838-9B12-F57101719ED2}" name="Cad_F" displayName="Cad_F" ref="A3:Q12" headerRowDxfId="214" dataDxfId="213">
  <autoFilter ref="A3:Q12" xr:uid="{E673B829-D535-4FA0-A406-1120066490A1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sortState xmlns:xlrd2="http://schemas.microsoft.com/office/spreadsheetml/2017/richdata2" ref="A4:Q12">
    <sortCondition ref="A3:A12"/>
  </sortState>
  <tableColumns count="17">
    <tableColumn id="1" xr3:uid="{089E6BF4-79D2-4BF0-8491-F543956C860F}" name="Nom" totalsRowLabel="Total" dataDxfId="212"/>
    <tableColumn id="3" xr3:uid="{9AF7FE23-4A69-4EB4-83CA-9F8DC9742CD7}" name="USBW - place" dataDxfId="211" totalsRowDxfId="210"/>
    <tableColumn id="30" xr3:uid="{7B5501DF-6E25-4FE7-87F6-010A7A046D02}" name="USBW - résultat" dataDxfId="209" totalsRowDxfId="208">
      <calculatedColumnFormula>IF(B4,B4&amp;"/"&amp;B$2,"-")</calculatedColumnFormula>
    </tableColumn>
    <tableColumn id="16" xr3:uid="{42CEE92A-D3DA-42AC-8BFF-B72546B9C0F1}" name="USBW - points" dataDxfId="207" totalsRowDxfId="206">
      <calculatedColumnFormula>IF(B4,B$1*B$2/B4,0)</calculatedColumnFormula>
    </tableColumn>
    <tableColumn id="5" xr3:uid="{5C8D8AE4-AACE-48D1-A354-D93338624847}" name="CABW - place" dataDxfId="205" totalsRowDxfId="204"/>
    <tableColumn id="32" xr3:uid="{B2C233F3-1116-4D88-870D-53F2EC36261C}" name="CABW - résultat" dataDxfId="203" totalsRowDxfId="202">
      <calculatedColumnFormula>IF(E4,E4&amp;"/"&amp;E$2,"-")</calculatedColumnFormula>
    </tableColumn>
    <tableColumn id="18" xr3:uid="{38272B1D-AF68-4479-8A61-25596E90C665}" name="CABW - points" dataDxfId="201" totalsRowDxfId="200">
      <calculatedColumnFormula>IF(E4,E$1*E$2/E4,0)</calculatedColumnFormula>
    </tableColumn>
    <tableColumn id="7" xr3:uid="{CB4D91F8-3A9F-4AC7-AD87-802C38992699}" name="RIWA - place" dataDxfId="199" totalsRowDxfId="198"/>
    <tableColumn id="34" xr3:uid="{9437189E-F9AA-42DC-8313-63C6BD33B761}" name="RIWA - résultat" dataDxfId="197" totalsRowDxfId="196">
      <calculatedColumnFormula>IF(H4,H4&amp;"/"&amp;H$2,"-")</calculatedColumnFormula>
    </tableColumn>
    <tableColumn id="20" xr3:uid="{A09ED3F6-DDE7-43B6-9724-852EBACC0741}" name="RIWA - points" dataDxfId="195" totalsRowDxfId="194">
      <calculatedColumnFormula>IF(H4,H$1*H$2/H4,0)</calculatedColumnFormula>
    </tableColumn>
    <tableColumn id="9" xr3:uid="{E35FD9BB-7690-4B0B-85EF-784479248C70}" name="CC Hannut - place" dataDxfId="193" totalsRowDxfId="192"/>
    <tableColumn id="36" xr3:uid="{B37C2241-F0A0-480D-8C14-09B1EEFFEA3A}" name="CC Hannut - résultat" dataDxfId="191" totalsRowDxfId="190">
      <calculatedColumnFormula>IF(K4,K4&amp;"/"&amp;K$2,"-")</calculatedColumnFormula>
    </tableColumn>
    <tableColumn id="22" xr3:uid="{6D5A59CC-1249-4778-BCA0-7E46D944A1B1}" name="CC Hannut - points" dataDxfId="189" totalsRowDxfId="188">
      <calculatedColumnFormula>IF(K4,K$1*K$2/K4,0)</calculatedColumnFormula>
    </tableColumn>
    <tableColumn id="11" xr3:uid="{75B0643C-70A9-4F78-922F-57FBD4DEF8C8}" name="CSDY - place" dataDxfId="187" totalsRowDxfId="186"/>
    <tableColumn id="38" xr3:uid="{9975D5FD-5585-4CEB-93DF-CB6688C3E098}" name="CSDY - résultat" dataDxfId="185" totalsRowDxfId="184">
      <calculatedColumnFormula>IF(N4,N4&amp;"/"&amp;N$2,"-")</calculatedColumnFormula>
    </tableColumn>
    <tableColumn id="24" xr3:uid="{C358359B-7594-406C-871B-652B3E513444}" name="CSDY - points" dataDxfId="183" totalsRowDxfId="182">
      <calculatedColumnFormula>IF(N4,N$1*N$2/N4,0)</calculatedColumnFormula>
    </tableColumn>
    <tableColumn id="28" xr3:uid="{1C1C50E8-BF67-435B-8100-B3B09D8AFA9F}" name="Total" totalsRowFunction="sum" dataDxfId="181" totalsRowDxfId="180">
      <calculatedColumnFormula>SUM(D4,G4,J4,M4,P4)</calculatedColumnFormula>
    </tableColumn>
  </tableColumns>
  <tableStyleInfo name="Classement" showFirstColumn="1" showLastColumn="1" showRowStripes="0" showColumnStripes="1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AF192F5-E5E8-46D7-A6CE-E1D92305E9D8}" name="Cad_F8" displayName="Cad_F8" ref="A3:Q21" headerRowDxfId="179" dataDxfId="178">
  <autoFilter ref="A3:Q21" xr:uid="{69B0F443-2D13-4399-9A9D-D8E8B65AB222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sortState xmlns:xlrd2="http://schemas.microsoft.com/office/spreadsheetml/2017/richdata2" ref="A4:Q21">
    <sortCondition ref="A3:A21"/>
  </sortState>
  <tableColumns count="17">
    <tableColumn id="1" xr3:uid="{6195A477-1A06-458E-9FB8-FBFCA4F8D628}" name="Nom" totalsRowLabel="Total" dataDxfId="177" totalsRowDxfId="176"/>
    <tableColumn id="3" xr3:uid="{141A25DC-B6B3-4B53-892E-E8EF0D69035E}" name="USBW - place" dataDxfId="175" totalsRowDxfId="174"/>
    <tableColumn id="30" xr3:uid="{A8F89C5F-11A5-4762-9A76-9DD87075AA6B}" name="USBW - résultat" dataDxfId="173" totalsRowDxfId="172">
      <calculatedColumnFormula>IF(B4,B4&amp;"/"&amp;B$2,"-")</calculatedColumnFormula>
    </tableColumn>
    <tableColumn id="16" xr3:uid="{BA025B2D-438B-42EC-811D-D5FDA0C658E4}" name="USBW - points" dataDxfId="171" totalsRowDxfId="170">
      <calculatedColumnFormula>IF(B4,B$1*B$2/B4,0)</calculatedColumnFormula>
    </tableColumn>
    <tableColumn id="5" xr3:uid="{3E29A1E2-69B8-47B0-9E45-2E655CA2BB53}" name="CABW - place" dataDxfId="169" totalsRowDxfId="168"/>
    <tableColumn id="32" xr3:uid="{21D843ED-8A7C-4922-A921-C71596E0522E}" name="CABW - résultat" dataDxfId="167" totalsRowDxfId="166">
      <calculatedColumnFormula>IF(E4,E4&amp;"/"&amp;E$2,"-")</calculatedColumnFormula>
    </tableColumn>
    <tableColumn id="18" xr3:uid="{B51B1950-2E0E-4469-9DE2-027DB2F30BC9}" name="CABW - points" dataDxfId="165" totalsRowDxfId="164">
      <calculatedColumnFormula>IF(E4,E$1*E$2/E4,0)</calculatedColumnFormula>
    </tableColumn>
    <tableColumn id="7" xr3:uid="{1B20E23D-D776-4E21-9008-8E6E9AA4B014}" name="RIWA - place" dataDxfId="163" totalsRowDxfId="162"/>
    <tableColumn id="34" xr3:uid="{416B1248-4C1E-4971-A73E-BBE1034CD2D1}" name="RIWA - résultat" dataDxfId="161" totalsRowDxfId="160">
      <calculatedColumnFormula>IF(H4,H4&amp;"/"&amp;H$2,"-")</calculatedColumnFormula>
    </tableColumn>
    <tableColumn id="20" xr3:uid="{8DDBBE5F-AF48-407B-A0CB-BEDF48477649}" name="RIWA - points" dataDxfId="159" totalsRowDxfId="158">
      <calculatedColumnFormula>IF(H4,H$1*H$2/H4,0)</calculatedColumnFormula>
    </tableColumn>
    <tableColumn id="9" xr3:uid="{948A61B8-8E9D-4654-A7C3-508FCF9DA997}" name="CC Hannut - place" dataDxfId="157" totalsRowDxfId="156"/>
    <tableColumn id="36" xr3:uid="{26603999-5497-482C-A4CC-63B28421C074}" name="CC Hannut - résultat" dataDxfId="155" totalsRowDxfId="154">
      <calculatedColumnFormula>IF(K4,K4&amp;"/"&amp;K$2,"-")</calculatedColumnFormula>
    </tableColumn>
    <tableColumn id="22" xr3:uid="{F1017465-022C-43D9-B7E6-E033F92F5CD3}" name="CC Hannut - points" dataDxfId="153" totalsRowDxfId="152">
      <calculatedColumnFormula>IF(K4,K$1*K$2/K4,0)</calculatedColumnFormula>
    </tableColumn>
    <tableColumn id="11" xr3:uid="{19CFBB94-0ECD-48E4-A9FB-D216C2F905C6}" name="CSDY - place" dataDxfId="151" totalsRowDxfId="150"/>
    <tableColumn id="38" xr3:uid="{3C3C45A9-6192-4843-99B7-78269B00BEA6}" name="CSDY - résultat" dataDxfId="149" totalsRowDxfId="148">
      <calculatedColumnFormula>IF(N4,N4&amp;"/"&amp;N$2,"-")</calculatedColumnFormula>
    </tableColumn>
    <tableColumn id="24" xr3:uid="{DB985ECD-B758-45E2-8E44-4F0277BDA504}" name="CSDY - points" dataDxfId="147" totalsRowDxfId="146">
      <calculatedColumnFormula>IF(N4,N$1*N$2/N4,0)</calculatedColumnFormula>
    </tableColumn>
    <tableColumn id="28" xr3:uid="{DD8A004D-002B-458C-995E-55FEBC3BC2B9}" name="Total" totalsRowFunction="sum" dataDxfId="145" totalsRowDxfId="144">
      <calculatedColumnFormula>SUM(D4,G4,J4,M4,P4)</calculatedColumnFormula>
    </tableColumn>
  </tableColumns>
  <tableStyleInfo name="Classement" showFirstColumn="1" showLastColumn="1" showRowStripes="0" showColumnStripes="1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4B947A7-F750-452D-8E82-86ED7D78E3D0}" name="Cad_F9" displayName="Cad_F9" ref="A3:Q18" headerRowDxfId="143" dataDxfId="142">
  <autoFilter ref="A3:Q18" xr:uid="{BF5F1A48-9AEF-4950-B7DE-8A1DDDF2B66C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sortState xmlns:xlrd2="http://schemas.microsoft.com/office/spreadsheetml/2017/richdata2" ref="A4:Q18">
    <sortCondition ref="A3:A18"/>
  </sortState>
  <tableColumns count="17">
    <tableColumn id="1" xr3:uid="{770CF237-C248-4FD3-9F31-1B0718D5A4DD}" name="Nom" totalsRowLabel="Total" dataDxfId="141" totalsRowDxfId="140"/>
    <tableColumn id="3" xr3:uid="{AF0CCA06-9911-42E2-BC75-03590057B3D9}" name="USBW - place" dataDxfId="139" totalsRowDxfId="138"/>
    <tableColumn id="30" xr3:uid="{839FCC6D-8444-4417-BB89-EF374D04C2AD}" name="USBW - résultat" dataDxfId="137" totalsRowDxfId="136">
      <calculatedColumnFormula>IF(B4,B4&amp;"/"&amp;B$2,"-")</calculatedColumnFormula>
    </tableColumn>
    <tableColumn id="16" xr3:uid="{61A3DBB8-7EBB-4717-9A4E-40B4F54A609E}" name="USBW - points" dataDxfId="135" totalsRowDxfId="134">
      <calculatedColumnFormula>IF(B4,B$1*B$2/B4,0)</calculatedColumnFormula>
    </tableColumn>
    <tableColumn id="5" xr3:uid="{0088D122-AEF5-45BE-A311-0B528D1953D4}" name="CABW - place" dataDxfId="133" totalsRowDxfId="132"/>
    <tableColumn id="32" xr3:uid="{AA3BEB9E-D652-49AB-96A1-9809BA158063}" name="CABW - résultat" dataDxfId="131" totalsRowDxfId="130">
      <calculatedColumnFormula>IF(E4,E4&amp;"/"&amp;E$2,"-")</calculatedColumnFormula>
    </tableColumn>
    <tableColumn id="18" xr3:uid="{ECF96044-ABB0-4E55-8E61-692DABE97CB4}" name="CABW - points" dataDxfId="129" totalsRowDxfId="128">
      <calculatedColumnFormula>IF(E4,E$1*E$2/E4,0)</calculatedColumnFormula>
    </tableColumn>
    <tableColumn id="7" xr3:uid="{AB0AF1A9-1A65-4258-9687-731BECC5D0AA}" name="RIWA - place" dataDxfId="127" totalsRowDxfId="126"/>
    <tableColumn id="34" xr3:uid="{B085DDE1-4A3D-42A1-ABA2-D97D9C98D3CA}" name="RIWA - résultat" dataDxfId="125" totalsRowDxfId="124">
      <calculatedColumnFormula>IF(H4,H4&amp;"/"&amp;H$2,"-")</calculatedColumnFormula>
    </tableColumn>
    <tableColumn id="20" xr3:uid="{ACBAD8AD-CC8B-4F2C-8F67-12BF87E6CA53}" name="RIWA - points" dataDxfId="123" totalsRowDxfId="122">
      <calculatedColumnFormula>IF(H4,H$1*H$2/H4,0)</calculatedColumnFormula>
    </tableColumn>
    <tableColumn id="9" xr3:uid="{901D02DD-9E38-45BE-8068-45326DC93D25}" name="CC Hannut - place" dataDxfId="121" totalsRowDxfId="120"/>
    <tableColumn id="36" xr3:uid="{D758CB3F-0632-494C-9DA2-B48AB81CA349}" name="CC Hannut - résultat" dataDxfId="119" totalsRowDxfId="118">
      <calculatedColumnFormula>IF(K4,K4&amp;"/"&amp;K$2,"-")</calculatedColumnFormula>
    </tableColumn>
    <tableColumn id="22" xr3:uid="{3DDA7C22-3853-48CF-BFC5-F35F0DDD3332}" name="CC Hannut - points" dataDxfId="117" totalsRowDxfId="116">
      <calculatedColumnFormula>IF(K4,K$1*K$2/K4,0)</calculatedColumnFormula>
    </tableColumn>
    <tableColumn id="11" xr3:uid="{8BEA094E-5A94-4EF5-9E96-9F93121007E7}" name="CSDY - place" dataDxfId="115" totalsRowDxfId="114"/>
    <tableColumn id="38" xr3:uid="{B4481546-09B6-43FF-949A-137346BEBDC3}" name="CSDY - résultat" dataDxfId="113" totalsRowDxfId="112">
      <calculatedColumnFormula>IF(N4,N4&amp;"/"&amp;N$2,"-")</calculatedColumnFormula>
    </tableColumn>
    <tableColumn id="24" xr3:uid="{29539544-C0AB-4922-9288-FD98C0C8AC5F}" name="CSDY - points" dataDxfId="111" totalsRowDxfId="110">
      <calculatedColumnFormula>IF(N4,N$1*N$2/N4,0)</calculatedColumnFormula>
    </tableColumn>
    <tableColumn id="28" xr3:uid="{3A0375F4-A9C4-4047-999A-D58EEFAC4A23}" name="Total" totalsRowFunction="sum" dataDxfId="109" totalsRowDxfId="108">
      <calculatedColumnFormula>SUM(D4,G4,J4,M4,P4)</calculatedColumnFormula>
    </tableColumn>
  </tableColumns>
  <tableStyleInfo name="Classement" showFirstColumn="1" showLastColumn="1" showRowStripes="0" showColumnStripes="1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DBFACA-A6E3-41A3-AEB9-B531A3FE0647}">
  <sheetPr codeName="Feuil1"/>
  <dimension ref="A1:T27"/>
  <sheetViews>
    <sheetView showGridLines="0" showRowColHeaders="0" tabSelected="1" workbookViewId="0">
      <selection sqref="A1:F1"/>
    </sheetView>
  </sheetViews>
  <sheetFormatPr baseColWidth="10" defaultRowHeight="14.5" x14ac:dyDescent="0.35"/>
  <cols>
    <col min="1" max="1" width="5.7265625" style="5" customWidth="1"/>
    <col min="2" max="2" width="30.7265625" style="6" customWidth="1"/>
    <col min="3" max="3" width="10.7265625" style="1" customWidth="1"/>
    <col min="4" max="4" width="5.7265625" style="5" customWidth="1"/>
    <col min="5" max="5" width="30.7265625" style="6" customWidth="1"/>
    <col min="6" max="6" width="10.7265625" style="1" customWidth="1"/>
    <col min="7" max="7" width="5.7265625" style="5" customWidth="1"/>
    <col min="8" max="8" width="30.7265625" style="6" customWidth="1"/>
    <col min="9" max="9" width="10.7265625" style="1" customWidth="1"/>
    <col min="10" max="10" width="5.7265625" style="5" customWidth="1"/>
    <col min="11" max="11" width="30.7265625" style="6" customWidth="1"/>
    <col min="12" max="12" width="10.7265625" style="1" customWidth="1"/>
    <col min="13" max="13" width="5.7265625" style="5" customWidth="1"/>
    <col min="14" max="14" width="30.7265625" style="6" customWidth="1"/>
    <col min="15" max="15" width="10.7265625" style="1" customWidth="1"/>
    <col min="16" max="16" width="5.7265625" style="5" customWidth="1"/>
    <col min="17" max="17" width="30.7265625" style="6" customWidth="1"/>
    <col min="18" max="18" width="10.7265625" style="1" customWidth="1"/>
    <col min="20" max="20" width="58.1796875" bestFit="1" customWidth="1"/>
  </cols>
  <sheetData>
    <row r="1" spans="1:20" ht="50.15" customHeight="1" thickBot="1" x14ac:dyDescent="0.4">
      <c r="A1" s="10" t="s">
        <v>146</v>
      </c>
      <c r="B1" s="10"/>
      <c r="C1" s="10"/>
      <c r="D1" s="10"/>
      <c r="E1" s="10"/>
      <c r="F1" s="10"/>
      <c r="G1" s="10" t="s">
        <v>146</v>
      </c>
      <c r="H1" s="10"/>
      <c r="I1" s="10"/>
      <c r="J1" s="10"/>
      <c r="K1" s="10"/>
      <c r="L1" s="10"/>
      <c r="M1" s="10" t="s">
        <v>146</v>
      </c>
      <c r="N1" s="10"/>
      <c r="O1" s="10"/>
      <c r="P1" s="10"/>
      <c r="Q1" s="10"/>
      <c r="R1" s="10"/>
    </row>
    <row r="2" spans="1:20" ht="15.5" thickTop="1" thickBot="1" x14ac:dyDescent="0.4">
      <c r="A2" s="11" t="s">
        <v>3</v>
      </c>
      <c r="B2" s="12"/>
      <c r="C2" s="13"/>
      <c r="D2" s="11" t="s">
        <v>4</v>
      </c>
      <c r="E2" s="12"/>
      <c r="F2" s="13"/>
      <c r="G2" s="11" t="s">
        <v>5</v>
      </c>
      <c r="H2" s="12"/>
      <c r="I2" s="13"/>
      <c r="J2" s="11" t="s">
        <v>6</v>
      </c>
      <c r="K2" s="12"/>
      <c r="L2" s="13"/>
      <c r="M2" s="11" t="s">
        <v>8</v>
      </c>
      <c r="N2" s="12"/>
      <c r="O2" s="13"/>
      <c r="P2" s="11" t="s">
        <v>7</v>
      </c>
      <c r="Q2" s="12"/>
      <c r="R2" s="13"/>
      <c r="T2" t="s">
        <v>152</v>
      </c>
    </row>
    <row r="3" spans="1:20" ht="15" thickTop="1" x14ac:dyDescent="0.35">
      <c r="A3" s="1" t="s">
        <v>0</v>
      </c>
      <c r="B3" s="1" t="s">
        <v>1</v>
      </c>
      <c r="C3" s="1" t="s">
        <v>2</v>
      </c>
      <c r="D3" s="1" t="s">
        <v>0</v>
      </c>
      <c r="E3" s="1" t="s">
        <v>1</v>
      </c>
      <c r="F3" s="1" t="s">
        <v>2</v>
      </c>
      <c r="G3" s="1" t="s">
        <v>0</v>
      </c>
      <c r="H3" s="1" t="s">
        <v>1</v>
      </c>
      <c r="I3" s="1" t="s">
        <v>2</v>
      </c>
      <c r="J3" s="1" t="s">
        <v>0</v>
      </c>
      <c r="K3" s="1" t="s">
        <v>1</v>
      </c>
      <c r="L3" s="1" t="s">
        <v>2</v>
      </c>
      <c r="M3" s="1" t="s">
        <v>0</v>
      </c>
      <c r="N3" s="1" t="s">
        <v>1</v>
      </c>
      <c r="O3" s="1" t="s">
        <v>2</v>
      </c>
      <c r="P3" s="1" t="s">
        <v>0</v>
      </c>
      <c r="Q3" s="1" t="s">
        <v>1</v>
      </c>
      <c r="R3" s="1" t="s">
        <v>2</v>
      </c>
      <c r="T3" t="s">
        <v>153</v>
      </c>
    </row>
    <row r="4" spans="1:20" x14ac:dyDescent="0.35">
      <c r="A4" s="2" t="s">
        <v>124</v>
      </c>
      <c r="B4" s="4" t="s">
        <v>32</v>
      </c>
      <c r="C4" s="3">
        <v>70.903333333333322</v>
      </c>
      <c r="D4" s="2" t="s">
        <v>124</v>
      </c>
      <c r="E4" s="4" t="s">
        <v>79</v>
      </c>
      <c r="F4" s="3">
        <v>10.359659181398314</v>
      </c>
      <c r="G4" s="2" t="s">
        <v>124</v>
      </c>
      <c r="H4" s="4" t="s">
        <v>37</v>
      </c>
      <c r="I4" s="3">
        <v>144.26666666666665</v>
      </c>
      <c r="J4" s="2" t="s">
        <v>124</v>
      </c>
      <c r="K4" s="4" t="s">
        <v>47</v>
      </c>
      <c r="L4" s="3">
        <v>191.19374999999999</v>
      </c>
      <c r="M4" s="2" t="s">
        <v>124</v>
      </c>
      <c r="N4" s="4" t="s">
        <v>54</v>
      </c>
      <c r="O4" s="3">
        <v>35.983333333333334</v>
      </c>
      <c r="P4" s="2" t="s">
        <v>124</v>
      </c>
      <c r="Q4" s="4" t="s">
        <v>66</v>
      </c>
      <c r="R4" s="3">
        <v>51.11</v>
      </c>
      <c r="T4" t="s">
        <v>154</v>
      </c>
    </row>
    <row r="5" spans="1:20" x14ac:dyDescent="0.35">
      <c r="A5" s="2" t="s">
        <v>125</v>
      </c>
      <c r="B5" s="4" t="s">
        <v>30</v>
      </c>
      <c r="C5" s="3">
        <v>9.0206349206349206</v>
      </c>
      <c r="D5" s="2" t="s">
        <v>125</v>
      </c>
      <c r="E5" s="4" t="s">
        <v>81</v>
      </c>
      <c r="F5" s="3">
        <v>6.1119444444444451</v>
      </c>
      <c r="G5" s="2" t="s">
        <v>125</v>
      </c>
      <c r="H5" s="4" t="s">
        <v>46</v>
      </c>
      <c r="I5" s="3">
        <v>107.62916666666666</v>
      </c>
      <c r="J5" s="2" t="s">
        <v>125</v>
      </c>
      <c r="K5" s="4" t="s">
        <v>95</v>
      </c>
      <c r="L5" s="3">
        <v>52.56666666666667</v>
      </c>
      <c r="M5" s="2" t="s">
        <v>125</v>
      </c>
      <c r="N5" s="4" t="s">
        <v>55</v>
      </c>
      <c r="O5" s="3">
        <v>23.104166666666668</v>
      </c>
      <c r="P5" s="2" t="s">
        <v>125</v>
      </c>
      <c r="Q5" s="4" t="s">
        <v>67</v>
      </c>
      <c r="R5" s="3">
        <v>21.584090909090911</v>
      </c>
      <c r="T5" t="s">
        <v>155</v>
      </c>
    </row>
    <row r="6" spans="1:20" x14ac:dyDescent="0.35">
      <c r="A6" s="2" t="s">
        <v>126</v>
      </c>
      <c r="B6" s="4" t="s">
        <v>33</v>
      </c>
      <c r="C6" s="3">
        <v>4.0349753694581283</v>
      </c>
      <c r="D6" s="2" t="s">
        <v>126</v>
      </c>
      <c r="E6" s="4" t="s">
        <v>80</v>
      </c>
      <c r="F6" s="3">
        <v>5.8234726716827581</v>
      </c>
      <c r="G6" s="2" t="s">
        <v>126</v>
      </c>
      <c r="H6" s="4" t="s">
        <v>44</v>
      </c>
      <c r="I6" s="3">
        <v>21.033333333333331</v>
      </c>
      <c r="J6" s="2" t="s">
        <v>126</v>
      </c>
      <c r="K6" s="4" t="s">
        <v>96</v>
      </c>
      <c r="L6" s="3">
        <v>21.108333333333334</v>
      </c>
      <c r="M6" s="2" t="s">
        <v>126</v>
      </c>
      <c r="N6" s="4" t="s">
        <v>104</v>
      </c>
      <c r="O6" s="3">
        <v>11.722527472527473</v>
      </c>
      <c r="P6" s="2" t="s">
        <v>126</v>
      </c>
      <c r="Q6" s="4" t="s">
        <v>68</v>
      </c>
      <c r="R6" s="3">
        <v>16.341695804195805</v>
      </c>
      <c r="T6" t="s">
        <v>156</v>
      </c>
    </row>
    <row r="7" spans="1:20" x14ac:dyDescent="0.35">
      <c r="A7" s="2" t="s">
        <v>127</v>
      </c>
      <c r="B7" s="4" t="s">
        <v>28</v>
      </c>
      <c r="C7" s="3">
        <v>3.3</v>
      </c>
      <c r="D7" s="2" t="s">
        <v>127</v>
      </c>
      <c r="E7" s="4" t="s">
        <v>89</v>
      </c>
      <c r="F7" s="3">
        <v>3.936666666666667</v>
      </c>
      <c r="G7" s="2" t="s">
        <v>127</v>
      </c>
      <c r="H7" s="4" t="s">
        <v>43</v>
      </c>
      <c r="I7" s="3">
        <v>9.0222902711323751</v>
      </c>
      <c r="J7" s="2" t="s">
        <v>127</v>
      </c>
      <c r="K7" s="4" t="s">
        <v>97</v>
      </c>
      <c r="L7" s="3">
        <v>8.8715909090909086</v>
      </c>
      <c r="M7" s="2" t="s">
        <v>127</v>
      </c>
      <c r="N7" s="4" t="s">
        <v>56</v>
      </c>
      <c r="O7" s="3">
        <v>7.5285714285714285</v>
      </c>
      <c r="P7" s="2" t="s">
        <v>127</v>
      </c>
      <c r="Q7" s="4" t="s">
        <v>69</v>
      </c>
      <c r="R7" s="3">
        <v>8.6050213675213669</v>
      </c>
    </row>
    <row r="8" spans="1:20" x14ac:dyDescent="0.35">
      <c r="A8" s="2" t="s">
        <v>128</v>
      </c>
      <c r="B8" s="4" t="s">
        <v>27</v>
      </c>
      <c r="C8" s="3">
        <v>2.7593750000000004</v>
      </c>
      <c r="D8" s="2" t="s">
        <v>128</v>
      </c>
      <c r="E8" s="4" t="s">
        <v>82</v>
      </c>
      <c r="F8" s="3">
        <v>2.7853161522325443</v>
      </c>
      <c r="G8" s="2" t="s">
        <v>128</v>
      </c>
      <c r="H8" s="4" t="s">
        <v>41</v>
      </c>
      <c r="I8" s="3">
        <v>5.245820433436533</v>
      </c>
      <c r="J8" s="2" t="s">
        <v>128</v>
      </c>
      <c r="K8" s="4" t="s">
        <v>98</v>
      </c>
      <c r="L8" s="3">
        <v>7.2602484472049689</v>
      </c>
      <c r="M8" s="2" t="s">
        <v>128</v>
      </c>
      <c r="N8" s="4" t="s">
        <v>57</v>
      </c>
      <c r="O8" s="3">
        <v>7.2178030303030303</v>
      </c>
      <c r="P8" s="2" t="s">
        <v>128</v>
      </c>
      <c r="Q8" s="4" t="s">
        <v>115</v>
      </c>
      <c r="R8" s="3">
        <v>6.4263859649122796</v>
      </c>
    </row>
    <row r="9" spans="1:20" x14ac:dyDescent="0.35">
      <c r="A9" s="2" t="s">
        <v>129</v>
      </c>
      <c r="B9" s="4" t="s">
        <v>31</v>
      </c>
      <c r="C9" s="3">
        <v>2.355949656750572</v>
      </c>
      <c r="D9" s="2" t="s">
        <v>129</v>
      </c>
      <c r="E9" s="4" t="s">
        <v>78</v>
      </c>
      <c r="F9" s="3">
        <v>2.3540115798180317</v>
      </c>
      <c r="G9" s="2" t="s">
        <v>129</v>
      </c>
      <c r="H9" s="4" t="s">
        <v>45</v>
      </c>
      <c r="I9" s="3">
        <v>3.0375000000000001</v>
      </c>
      <c r="J9" s="2" t="s">
        <v>129</v>
      </c>
      <c r="K9" s="4" t="s">
        <v>48</v>
      </c>
      <c r="L9" s="3">
        <v>5.8292599314377895</v>
      </c>
      <c r="M9" s="2" t="s">
        <v>129</v>
      </c>
      <c r="N9" s="4" t="s">
        <v>105</v>
      </c>
      <c r="O9" s="3">
        <v>6.4722222222222223</v>
      </c>
      <c r="P9" s="2" t="s">
        <v>129</v>
      </c>
      <c r="Q9" s="4" t="s">
        <v>70</v>
      </c>
      <c r="R9" s="3">
        <v>5.0045566502463057</v>
      </c>
    </row>
    <row r="10" spans="1:20" x14ac:dyDescent="0.35">
      <c r="A10" s="2" t="s">
        <v>157</v>
      </c>
      <c r="B10" s="4" t="s">
        <v>157</v>
      </c>
      <c r="C10" s="3"/>
      <c r="D10" s="2" t="s">
        <v>157</v>
      </c>
      <c r="E10" s="4" t="s">
        <v>157</v>
      </c>
      <c r="F10" s="3"/>
      <c r="G10" s="2" t="s">
        <v>130</v>
      </c>
      <c r="H10" s="4" t="s">
        <v>141</v>
      </c>
      <c r="I10" s="3">
        <v>2.430344827586207</v>
      </c>
      <c r="J10" s="2" t="s">
        <v>130</v>
      </c>
      <c r="K10" s="4" t="s">
        <v>100</v>
      </c>
      <c r="L10" s="3">
        <v>5.1876061969015499</v>
      </c>
      <c r="M10" s="2" t="s">
        <v>130</v>
      </c>
      <c r="N10" s="4" t="s">
        <v>60</v>
      </c>
      <c r="O10" s="3">
        <v>4.2404761904761905</v>
      </c>
      <c r="P10" s="2" t="s">
        <v>130</v>
      </c>
      <c r="Q10" s="4" t="s">
        <v>73</v>
      </c>
      <c r="R10" s="3">
        <v>4.0643385753931547</v>
      </c>
    </row>
    <row r="11" spans="1:20" x14ac:dyDescent="0.35">
      <c r="A11" s="2" t="s">
        <v>157</v>
      </c>
      <c r="B11" s="4" t="s">
        <v>157</v>
      </c>
      <c r="C11" s="3"/>
      <c r="D11" s="2" t="s">
        <v>157</v>
      </c>
      <c r="E11" s="4" t="s">
        <v>157</v>
      </c>
      <c r="F11" s="3"/>
      <c r="G11" s="2" t="s">
        <v>157</v>
      </c>
      <c r="H11" s="4" t="s">
        <v>157</v>
      </c>
      <c r="I11" s="3"/>
      <c r="J11" s="2" t="s">
        <v>131</v>
      </c>
      <c r="K11" s="4" t="s">
        <v>50</v>
      </c>
      <c r="L11" s="3">
        <v>3.4825396825396826</v>
      </c>
      <c r="M11" s="2" t="s">
        <v>131</v>
      </c>
      <c r="N11" s="4" t="s">
        <v>107</v>
      </c>
      <c r="O11" s="3">
        <v>4.0305010893246189</v>
      </c>
      <c r="P11" s="2" t="s">
        <v>131</v>
      </c>
      <c r="Q11" s="4" t="s">
        <v>117</v>
      </c>
      <c r="R11" s="3">
        <v>3.8815415821501014</v>
      </c>
    </row>
    <row r="12" spans="1:20" x14ac:dyDescent="0.35">
      <c r="A12" s="2" t="s">
        <v>157</v>
      </c>
      <c r="B12" s="4" t="s">
        <v>157</v>
      </c>
      <c r="C12" s="3"/>
      <c r="D12" s="2" t="s">
        <v>157</v>
      </c>
      <c r="E12" s="4" t="s">
        <v>157</v>
      </c>
      <c r="F12" s="3"/>
      <c r="G12" s="2" t="s">
        <v>157</v>
      </c>
      <c r="H12" s="4" t="s">
        <v>157</v>
      </c>
      <c r="I12" s="3"/>
      <c r="J12" s="2" t="s">
        <v>132</v>
      </c>
      <c r="K12" s="4" t="s">
        <v>51</v>
      </c>
      <c r="L12" s="3">
        <v>3.1787878787878787</v>
      </c>
      <c r="M12" s="2" t="s">
        <v>132</v>
      </c>
      <c r="N12" s="4" t="s">
        <v>59</v>
      </c>
      <c r="O12" s="3">
        <v>4.0288671023965144</v>
      </c>
      <c r="P12" s="2" t="s">
        <v>132</v>
      </c>
      <c r="Q12" s="4" t="s">
        <v>71</v>
      </c>
      <c r="R12" s="3">
        <v>3.5333333333333332</v>
      </c>
    </row>
    <row r="13" spans="1:20" x14ac:dyDescent="0.35">
      <c r="D13" s="2" t="s">
        <v>157</v>
      </c>
      <c r="E13" s="4" t="s">
        <v>157</v>
      </c>
      <c r="F13" s="3"/>
      <c r="G13" s="2" t="s">
        <v>157</v>
      </c>
      <c r="H13" s="4" t="s">
        <v>157</v>
      </c>
      <c r="I13" s="3"/>
      <c r="J13" s="2" t="s">
        <v>133</v>
      </c>
      <c r="K13" s="4" t="s">
        <v>101</v>
      </c>
      <c r="L13" s="3">
        <v>2.7973333333333334</v>
      </c>
      <c r="M13" s="2" t="s">
        <v>133</v>
      </c>
      <c r="N13" s="4" t="s">
        <v>61</v>
      </c>
      <c r="O13" s="3">
        <v>3.4718253968253969</v>
      </c>
      <c r="P13" s="2" t="s">
        <v>133</v>
      </c>
      <c r="Q13" s="4" t="s">
        <v>72</v>
      </c>
      <c r="R13" s="3">
        <v>3.399262620533182</v>
      </c>
    </row>
    <row r="14" spans="1:20" x14ac:dyDescent="0.35">
      <c r="D14" s="2" t="s">
        <v>157</v>
      </c>
      <c r="E14" s="4" t="s">
        <v>157</v>
      </c>
      <c r="F14" s="3"/>
      <c r="G14" s="2" t="s">
        <v>157</v>
      </c>
      <c r="H14" s="4" t="s">
        <v>157</v>
      </c>
      <c r="I14" s="3"/>
      <c r="J14" s="2" t="s">
        <v>134</v>
      </c>
      <c r="K14" s="4" t="s">
        <v>52</v>
      </c>
      <c r="L14" s="3">
        <v>2.7686567164179108</v>
      </c>
      <c r="M14" s="2" t="s">
        <v>134</v>
      </c>
      <c r="N14" s="4" t="s">
        <v>62</v>
      </c>
      <c r="O14" s="3">
        <v>3.200725115359262</v>
      </c>
      <c r="P14" s="2" t="s">
        <v>134</v>
      </c>
      <c r="Q14" s="4" t="s">
        <v>75</v>
      </c>
      <c r="R14" s="3">
        <v>3.1233893557422969</v>
      </c>
    </row>
    <row r="15" spans="1:20" x14ac:dyDescent="0.35">
      <c r="D15" s="2" t="s">
        <v>157</v>
      </c>
      <c r="E15" s="4" t="s">
        <v>157</v>
      </c>
      <c r="F15" s="3"/>
      <c r="G15" s="2" t="s">
        <v>157</v>
      </c>
      <c r="H15" s="4" t="s">
        <v>157</v>
      </c>
      <c r="I15" s="3"/>
      <c r="J15" s="2" t="s">
        <v>135</v>
      </c>
      <c r="K15" s="4" t="s">
        <v>102</v>
      </c>
      <c r="L15" s="3">
        <v>2.7400682011935209</v>
      </c>
      <c r="M15" s="2" t="s">
        <v>135</v>
      </c>
      <c r="N15" s="4" t="s">
        <v>109</v>
      </c>
      <c r="O15" s="3">
        <v>2.8773809523809524</v>
      </c>
      <c r="P15" s="2" t="s">
        <v>135</v>
      </c>
      <c r="Q15" s="4" t="s">
        <v>77</v>
      </c>
      <c r="R15" s="3">
        <v>2.969186046511628</v>
      </c>
    </row>
    <row r="16" spans="1:20" x14ac:dyDescent="0.35">
      <c r="D16" s="2" t="s">
        <v>157</v>
      </c>
      <c r="E16" s="4" t="s">
        <v>157</v>
      </c>
      <c r="F16" s="3"/>
      <c r="G16" s="2" t="s">
        <v>157</v>
      </c>
      <c r="H16" s="4" t="s">
        <v>157</v>
      </c>
      <c r="I16" s="3"/>
      <c r="J16" s="2" t="s">
        <v>136</v>
      </c>
      <c r="K16" s="4" t="s">
        <v>53</v>
      </c>
      <c r="L16" s="3">
        <v>2.5616636528028933</v>
      </c>
      <c r="M16" s="2" t="s">
        <v>136</v>
      </c>
      <c r="N16" s="4" t="s">
        <v>64</v>
      </c>
      <c r="O16" s="3">
        <v>2.8720930232558137</v>
      </c>
      <c r="P16" s="2" t="s">
        <v>136</v>
      </c>
      <c r="Q16" s="4" t="s">
        <v>74</v>
      </c>
      <c r="R16" s="3">
        <v>2.8717142857142859</v>
      </c>
    </row>
    <row r="17" spans="4:18" x14ac:dyDescent="0.35">
      <c r="D17" s="2" t="s">
        <v>157</v>
      </c>
      <c r="E17" s="4" t="s">
        <v>157</v>
      </c>
      <c r="F17" s="3"/>
      <c r="G17" s="2" t="s">
        <v>157</v>
      </c>
      <c r="H17" s="4" t="s">
        <v>157</v>
      </c>
      <c r="I17" s="3"/>
      <c r="J17" s="2" t="s">
        <v>157</v>
      </c>
      <c r="K17" s="4" t="s">
        <v>157</v>
      </c>
      <c r="L17" s="3"/>
      <c r="M17" s="2" t="s">
        <v>137</v>
      </c>
      <c r="N17" s="4" t="s">
        <v>108</v>
      </c>
      <c r="O17" s="3">
        <v>2.867816091954023</v>
      </c>
      <c r="P17" s="2" t="s">
        <v>137</v>
      </c>
      <c r="Q17" s="4" t="s">
        <v>121</v>
      </c>
      <c r="R17" s="3">
        <v>2.7672340425531914</v>
      </c>
    </row>
    <row r="18" spans="4:18" x14ac:dyDescent="0.35">
      <c r="D18" s="2" t="s">
        <v>157</v>
      </c>
      <c r="E18" s="4" t="s">
        <v>157</v>
      </c>
      <c r="F18" s="3"/>
      <c r="G18" s="2" t="s">
        <v>157</v>
      </c>
      <c r="H18" s="4" t="s">
        <v>157</v>
      </c>
      <c r="I18" s="3"/>
      <c r="J18" s="2" t="s">
        <v>157</v>
      </c>
      <c r="K18" s="4" t="s">
        <v>157</v>
      </c>
      <c r="L18" s="3"/>
      <c r="M18" s="2" t="s">
        <v>138</v>
      </c>
      <c r="N18" s="4" t="s">
        <v>110</v>
      </c>
      <c r="O18" s="3">
        <v>2.8268321513002364</v>
      </c>
      <c r="P18" s="2" t="s">
        <v>138</v>
      </c>
      <c r="Q18" s="4" t="s">
        <v>76</v>
      </c>
      <c r="R18" s="3">
        <v>2.7638218923933211</v>
      </c>
    </row>
    <row r="19" spans="4:18" x14ac:dyDescent="0.35">
      <c r="D19" s="2" t="s">
        <v>157</v>
      </c>
      <c r="E19" s="4" t="s">
        <v>157</v>
      </c>
      <c r="F19" s="3"/>
      <c r="J19" s="2" t="s">
        <v>157</v>
      </c>
      <c r="K19" s="4" t="s">
        <v>157</v>
      </c>
      <c r="L19" s="3"/>
      <c r="M19" s="2" t="s">
        <v>139</v>
      </c>
      <c r="N19" s="4" t="s">
        <v>63</v>
      </c>
      <c r="O19" s="3">
        <v>2.6680952380952379</v>
      </c>
      <c r="P19" s="2" t="s">
        <v>157</v>
      </c>
      <c r="Q19" s="4" t="s">
        <v>157</v>
      </c>
      <c r="R19" s="3"/>
    </row>
    <row r="20" spans="4:18" x14ac:dyDescent="0.35">
      <c r="D20" s="2" t="s">
        <v>157</v>
      </c>
      <c r="E20" s="4" t="s">
        <v>157</v>
      </c>
      <c r="F20" s="3"/>
      <c r="J20" s="2" t="s">
        <v>157</v>
      </c>
      <c r="K20" s="4" t="s">
        <v>157</v>
      </c>
      <c r="L20" s="3"/>
      <c r="M20" s="2" t="s">
        <v>140</v>
      </c>
      <c r="N20" s="4" t="s">
        <v>65</v>
      </c>
      <c r="O20" s="3">
        <v>2.4347826086956523</v>
      </c>
      <c r="P20" s="2" t="s">
        <v>157</v>
      </c>
      <c r="Q20" s="4" t="s">
        <v>157</v>
      </c>
      <c r="R20" s="3"/>
    </row>
    <row r="21" spans="4:18" x14ac:dyDescent="0.35">
      <c r="D21" s="2" t="s">
        <v>157</v>
      </c>
      <c r="E21" s="4" t="s">
        <v>157</v>
      </c>
      <c r="F21" s="3"/>
      <c r="J21" s="2" t="s">
        <v>157</v>
      </c>
      <c r="K21" s="4" t="s">
        <v>157</v>
      </c>
      <c r="L21" s="3"/>
      <c r="M21" s="2" t="s">
        <v>157</v>
      </c>
      <c r="N21" s="4" t="s">
        <v>157</v>
      </c>
      <c r="O21" s="3"/>
      <c r="P21" s="2" t="s">
        <v>157</v>
      </c>
      <c r="Q21" s="4" t="s">
        <v>157</v>
      </c>
      <c r="R21" s="3"/>
    </row>
    <row r="22" spans="4:18" x14ac:dyDescent="0.35">
      <c r="M22" s="2" t="s">
        <v>157</v>
      </c>
      <c r="N22" s="4" t="s">
        <v>157</v>
      </c>
      <c r="O22" s="3"/>
      <c r="P22" s="2" t="s">
        <v>157</v>
      </c>
      <c r="Q22" s="4" t="s">
        <v>157</v>
      </c>
      <c r="R22" s="3"/>
    </row>
    <row r="23" spans="4:18" x14ac:dyDescent="0.35">
      <c r="M23" s="2" t="s">
        <v>157</v>
      </c>
      <c r="N23" s="4" t="s">
        <v>157</v>
      </c>
      <c r="O23" s="3"/>
      <c r="P23" s="2" t="s">
        <v>157</v>
      </c>
      <c r="Q23" s="4" t="s">
        <v>157</v>
      </c>
      <c r="R23" s="3"/>
    </row>
    <row r="24" spans="4:18" x14ac:dyDescent="0.35">
      <c r="M24" s="2" t="s">
        <v>157</v>
      </c>
      <c r="N24" s="4" t="s">
        <v>157</v>
      </c>
      <c r="O24" s="3"/>
      <c r="P24" s="2" t="s">
        <v>157</v>
      </c>
      <c r="Q24" s="4" t="s">
        <v>157</v>
      </c>
      <c r="R24" s="3"/>
    </row>
    <row r="25" spans="4:18" x14ac:dyDescent="0.35">
      <c r="M25" s="2" t="s">
        <v>157</v>
      </c>
      <c r="N25" s="4" t="s">
        <v>157</v>
      </c>
      <c r="O25" s="3"/>
      <c r="P25" s="2" t="s">
        <v>157</v>
      </c>
      <c r="Q25" s="4" t="s">
        <v>157</v>
      </c>
      <c r="R25" s="3"/>
    </row>
    <row r="26" spans="4:18" x14ac:dyDescent="0.35">
      <c r="M26" s="2" t="s">
        <v>157</v>
      </c>
      <c r="N26" s="4" t="s">
        <v>157</v>
      </c>
      <c r="O26" s="3"/>
      <c r="P26" s="2" t="s">
        <v>157</v>
      </c>
      <c r="Q26" s="4" t="s">
        <v>157</v>
      </c>
      <c r="R26" s="3"/>
    </row>
    <row r="27" spans="4:18" x14ac:dyDescent="0.35">
      <c r="P27" s="2" t="s">
        <v>157</v>
      </c>
      <c r="Q27" s="4" t="s">
        <v>157</v>
      </c>
      <c r="R27" s="3"/>
    </row>
  </sheetData>
  <mergeCells count="9">
    <mergeCell ref="A1:F1"/>
    <mergeCell ref="G1:L1"/>
    <mergeCell ref="M1:R1"/>
    <mergeCell ref="P2:R2"/>
    <mergeCell ref="A2:C2"/>
    <mergeCell ref="D2:F2"/>
    <mergeCell ref="G2:I2"/>
    <mergeCell ref="J2:L2"/>
    <mergeCell ref="M2:O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38704-18F0-4629-ABDC-9DEC29C80A84}">
  <sheetPr codeName="Feuil2"/>
  <dimension ref="A1:Q12"/>
  <sheetViews>
    <sheetView showGridLines="0" showRowColHeaders="0" topLeftCell="A3" workbookViewId="0">
      <selection activeCell="A3" sqref="A3"/>
    </sheetView>
  </sheetViews>
  <sheetFormatPr baseColWidth="10" defaultColWidth="20.7265625" defaultRowHeight="14.5" x14ac:dyDescent="0.35"/>
  <cols>
    <col min="1" max="1" width="30.7265625" style="5" customWidth="1"/>
    <col min="2" max="2" width="20.7265625" style="1" hidden="1" customWidth="1"/>
    <col min="3" max="4" width="20.7265625" style="1" customWidth="1"/>
    <col min="5" max="5" width="20.7265625" style="1" hidden="1" customWidth="1"/>
    <col min="6" max="7" width="20.7265625" style="1" customWidth="1"/>
    <col min="8" max="8" width="20.7265625" style="1" hidden="1" customWidth="1"/>
    <col min="9" max="10" width="20.7265625" style="1" customWidth="1"/>
    <col min="11" max="11" width="20.7265625" style="1" hidden="1" customWidth="1"/>
    <col min="12" max="13" width="20.7265625" style="1" customWidth="1"/>
    <col min="14" max="14" width="20.7265625" style="1" hidden="1" customWidth="1"/>
    <col min="15" max="16" width="20.7265625" style="1" customWidth="1"/>
    <col min="17" max="16384" width="20.7265625" style="1"/>
  </cols>
  <sheetData>
    <row r="1" spans="1:17" ht="15" hidden="1" customHeight="1" x14ac:dyDescent="0.35">
      <c r="A1" s="5" t="s">
        <v>9</v>
      </c>
      <c r="B1" s="3">
        <v>1</v>
      </c>
      <c r="C1" s="3"/>
      <c r="E1" s="3">
        <v>1.3</v>
      </c>
      <c r="F1" s="3"/>
      <c r="H1" s="3">
        <v>1</v>
      </c>
      <c r="I1" s="3"/>
      <c r="K1" s="3">
        <v>1.25</v>
      </c>
      <c r="L1" s="3"/>
      <c r="N1" s="3">
        <v>1</v>
      </c>
      <c r="O1" s="3"/>
    </row>
    <row r="2" spans="1:17" ht="15" hidden="1" customHeight="1" x14ac:dyDescent="0.35">
      <c r="A2" s="5" t="s">
        <v>10</v>
      </c>
      <c r="B2" s="7">
        <v>47</v>
      </c>
      <c r="E2" s="7">
        <v>39</v>
      </c>
      <c r="H2" s="7">
        <v>27</v>
      </c>
      <c r="K2" s="7"/>
      <c r="N2" s="7">
        <v>16</v>
      </c>
    </row>
    <row r="3" spans="1:17" x14ac:dyDescent="0.35">
      <c r="A3" s="1" t="s">
        <v>1</v>
      </c>
      <c r="B3" s="1" t="s">
        <v>11</v>
      </c>
      <c r="C3" s="1" t="s">
        <v>12</v>
      </c>
      <c r="D3" s="1" t="s">
        <v>13</v>
      </c>
      <c r="E3" s="1" t="s">
        <v>14</v>
      </c>
      <c r="F3" s="1" t="s">
        <v>15</v>
      </c>
      <c r="G3" s="1" t="s">
        <v>16</v>
      </c>
      <c r="H3" s="1" t="s">
        <v>17</v>
      </c>
      <c r="I3" s="1" t="s">
        <v>18</v>
      </c>
      <c r="J3" s="1" t="s">
        <v>19</v>
      </c>
      <c r="K3" s="1" t="s">
        <v>20</v>
      </c>
      <c r="L3" s="1" t="s">
        <v>21</v>
      </c>
      <c r="M3" s="1" t="s">
        <v>22</v>
      </c>
      <c r="N3" s="1" t="s">
        <v>23</v>
      </c>
      <c r="O3" s="1" t="s">
        <v>24</v>
      </c>
      <c r="P3" s="1" t="s">
        <v>25</v>
      </c>
      <c r="Q3" s="1" t="s">
        <v>26</v>
      </c>
    </row>
    <row r="4" spans="1:17" x14ac:dyDescent="0.35">
      <c r="A4" s="2" t="s">
        <v>148</v>
      </c>
      <c r="B4" s="7"/>
      <c r="C4" s="9" t="str">
        <f t="shared" ref="C4:C12" si="0">IF(B4,B4&amp;"/"&amp;B$2,"-")</f>
        <v>-</v>
      </c>
      <c r="D4" s="3">
        <f t="shared" ref="D4:D12" si="1">IF(B4,B$1*B$2/B4,0)</f>
        <v>0</v>
      </c>
      <c r="E4" s="7"/>
      <c r="F4" s="8" t="str">
        <f t="shared" ref="F4:F12" si="2">IF(E4,E4&amp;"/"&amp;E$2,"-")</f>
        <v>-</v>
      </c>
      <c r="G4" s="3">
        <f t="shared" ref="G4:G12" si="3">IF(E4,E$1*E$2/E4,0)</f>
        <v>0</v>
      </c>
      <c r="H4" s="7"/>
      <c r="I4" s="8" t="str">
        <f t="shared" ref="I4:I12" si="4">IF(H4,H4&amp;"/"&amp;H$2,"-")</f>
        <v>-</v>
      </c>
      <c r="J4" s="3">
        <f t="shared" ref="J4:J12" si="5">IF(H4,H$1*H$2/H4,0)</f>
        <v>0</v>
      </c>
      <c r="K4" s="7"/>
      <c r="L4" s="8" t="str">
        <f t="shared" ref="L4:L12" si="6">IF(K4,K4&amp;"/"&amp;K$2,"-")</f>
        <v>-</v>
      </c>
      <c r="M4" s="3">
        <f t="shared" ref="M4:M12" si="7">IF(K4,K$1*K$2/K4,0)</f>
        <v>0</v>
      </c>
      <c r="N4" s="7">
        <v>15</v>
      </c>
      <c r="O4" s="8" t="str">
        <f t="shared" ref="O4:O12" si="8">IF(N4,N4&amp;"/"&amp;N$2,"-")</f>
        <v>15/16</v>
      </c>
      <c r="P4" s="3">
        <f t="shared" ref="P4:P12" si="9">IF(N4,N$1*N$2/N4,0)</f>
        <v>1.0666666666666667</v>
      </c>
      <c r="Q4" s="3">
        <f t="shared" ref="Q4:Q12" si="10">SUM(D4,G4,J4,M4,P4)</f>
        <v>1.0666666666666667</v>
      </c>
    </row>
    <row r="5" spans="1:17" x14ac:dyDescent="0.35">
      <c r="A5" s="2" t="s">
        <v>27</v>
      </c>
      <c r="B5" s="7">
        <v>40</v>
      </c>
      <c r="C5" s="9" t="str">
        <f t="shared" si="0"/>
        <v>40/47</v>
      </c>
      <c r="D5" s="3">
        <f t="shared" si="1"/>
        <v>1.175</v>
      </c>
      <c r="E5" s="7">
        <v>32</v>
      </c>
      <c r="F5" s="8" t="str">
        <f t="shared" si="2"/>
        <v>32/39</v>
      </c>
      <c r="G5" s="3">
        <f t="shared" si="3"/>
        <v>1.5843750000000001</v>
      </c>
      <c r="H5" s="7"/>
      <c r="I5" s="8" t="str">
        <f t="shared" si="4"/>
        <v>-</v>
      </c>
      <c r="J5" s="3">
        <f t="shared" si="5"/>
        <v>0</v>
      </c>
      <c r="K5" s="7"/>
      <c r="L5" s="8" t="str">
        <f t="shared" si="6"/>
        <v>-</v>
      </c>
      <c r="M5" s="3">
        <f t="shared" si="7"/>
        <v>0</v>
      </c>
      <c r="N5" s="7"/>
      <c r="O5" s="8" t="str">
        <f t="shared" si="8"/>
        <v>-</v>
      </c>
      <c r="P5" s="3">
        <f t="shared" si="9"/>
        <v>0</v>
      </c>
      <c r="Q5" s="3">
        <f t="shared" si="10"/>
        <v>2.7593750000000004</v>
      </c>
    </row>
    <row r="6" spans="1:17" x14ac:dyDescent="0.35">
      <c r="A6" s="2" t="s">
        <v>28</v>
      </c>
      <c r="B6" s="7">
        <v>47</v>
      </c>
      <c r="C6" s="9" t="str">
        <f t="shared" si="0"/>
        <v>47/47</v>
      </c>
      <c r="D6" s="3">
        <f t="shared" si="1"/>
        <v>1</v>
      </c>
      <c r="E6" s="7">
        <v>39</v>
      </c>
      <c r="F6" s="8" t="str">
        <f t="shared" si="2"/>
        <v>39/39</v>
      </c>
      <c r="G6" s="3">
        <f t="shared" si="3"/>
        <v>1.3</v>
      </c>
      <c r="H6" s="7">
        <v>27</v>
      </c>
      <c r="I6" s="8" t="str">
        <f t="shared" si="4"/>
        <v>27/27</v>
      </c>
      <c r="J6" s="3">
        <f t="shared" si="5"/>
        <v>1</v>
      </c>
      <c r="K6" s="7"/>
      <c r="L6" s="8" t="str">
        <f t="shared" si="6"/>
        <v>-</v>
      </c>
      <c r="M6" s="3">
        <f t="shared" si="7"/>
        <v>0</v>
      </c>
      <c r="N6" s="7"/>
      <c r="O6" s="8" t="str">
        <f t="shared" si="8"/>
        <v>-</v>
      </c>
      <c r="P6" s="3">
        <f t="shared" si="9"/>
        <v>0</v>
      </c>
      <c r="Q6" s="3">
        <f t="shared" si="10"/>
        <v>3.3</v>
      </c>
    </row>
    <row r="7" spans="1:17" x14ac:dyDescent="0.35">
      <c r="A7" s="2" t="s">
        <v>29</v>
      </c>
      <c r="B7" s="7"/>
      <c r="C7" s="9" t="str">
        <f t="shared" si="0"/>
        <v>-</v>
      </c>
      <c r="D7" s="3">
        <f t="shared" si="1"/>
        <v>0</v>
      </c>
      <c r="E7" s="7">
        <v>15</v>
      </c>
      <c r="F7" s="8" t="str">
        <f t="shared" si="2"/>
        <v>15/39</v>
      </c>
      <c r="G7" s="3">
        <f t="shared" si="3"/>
        <v>3.3800000000000003</v>
      </c>
      <c r="H7" s="7"/>
      <c r="I7" s="8" t="str">
        <f t="shared" si="4"/>
        <v>-</v>
      </c>
      <c r="J7" s="3">
        <f t="shared" si="5"/>
        <v>0</v>
      </c>
      <c r="K7" s="7"/>
      <c r="L7" s="8" t="str">
        <f t="shared" si="6"/>
        <v>-</v>
      </c>
      <c r="M7" s="3">
        <f t="shared" si="7"/>
        <v>0</v>
      </c>
      <c r="N7" s="7"/>
      <c r="O7" s="8" t="str">
        <f t="shared" si="8"/>
        <v>-</v>
      </c>
      <c r="P7" s="3">
        <f t="shared" si="9"/>
        <v>0</v>
      </c>
      <c r="Q7" s="3">
        <f t="shared" si="10"/>
        <v>3.3800000000000003</v>
      </c>
    </row>
    <row r="8" spans="1:17" x14ac:dyDescent="0.35">
      <c r="A8" s="2" t="s">
        <v>30</v>
      </c>
      <c r="B8" s="7"/>
      <c r="C8" s="8" t="str">
        <f t="shared" si="0"/>
        <v>-</v>
      </c>
      <c r="D8" s="3">
        <f t="shared" si="1"/>
        <v>0</v>
      </c>
      <c r="E8" s="7">
        <v>7</v>
      </c>
      <c r="F8" s="8" t="str">
        <f t="shared" si="2"/>
        <v>7/39</v>
      </c>
      <c r="G8" s="3">
        <f t="shared" si="3"/>
        <v>7.2428571428571429</v>
      </c>
      <c r="H8" s="7"/>
      <c r="I8" s="8" t="str">
        <f t="shared" si="4"/>
        <v>-</v>
      </c>
      <c r="J8" s="3">
        <f t="shared" si="5"/>
        <v>0</v>
      </c>
      <c r="K8" s="7"/>
      <c r="L8" s="8" t="str">
        <f t="shared" si="6"/>
        <v>-</v>
      </c>
      <c r="M8" s="3">
        <f t="shared" si="7"/>
        <v>0</v>
      </c>
      <c r="N8" s="7">
        <v>9</v>
      </c>
      <c r="O8" s="8" t="str">
        <f t="shared" si="8"/>
        <v>9/16</v>
      </c>
      <c r="P8" s="3">
        <f t="shared" si="9"/>
        <v>1.7777777777777777</v>
      </c>
      <c r="Q8" s="3">
        <f t="shared" si="10"/>
        <v>9.0206349206349206</v>
      </c>
    </row>
    <row r="9" spans="1:17" x14ac:dyDescent="0.35">
      <c r="A9" s="2" t="s">
        <v>31</v>
      </c>
      <c r="B9" s="7">
        <v>46</v>
      </c>
      <c r="C9" s="9" t="str">
        <f t="shared" si="0"/>
        <v>46/47</v>
      </c>
      <c r="D9" s="3">
        <f t="shared" si="1"/>
        <v>1.0217391304347827</v>
      </c>
      <c r="E9" s="7">
        <v>38</v>
      </c>
      <c r="F9" s="8" t="str">
        <f t="shared" si="2"/>
        <v>38/39</v>
      </c>
      <c r="G9" s="3">
        <f t="shared" si="3"/>
        <v>1.3342105263157895</v>
      </c>
      <c r="H9" s="7"/>
      <c r="I9" s="8" t="str">
        <f t="shared" si="4"/>
        <v>-</v>
      </c>
      <c r="J9" s="3">
        <f t="shared" si="5"/>
        <v>0</v>
      </c>
      <c r="K9" s="7"/>
      <c r="L9" s="8" t="str">
        <f t="shared" si="6"/>
        <v>-</v>
      </c>
      <c r="M9" s="3">
        <f t="shared" si="7"/>
        <v>0</v>
      </c>
      <c r="N9" s="7"/>
      <c r="O9" s="8" t="str">
        <f t="shared" si="8"/>
        <v>-</v>
      </c>
      <c r="P9" s="3">
        <f t="shared" si="9"/>
        <v>0</v>
      </c>
      <c r="Q9" s="3">
        <f t="shared" si="10"/>
        <v>2.355949656750572</v>
      </c>
    </row>
    <row r="10" spans="1:17" x14ac:dyDescent="0.35">
      <c r="A10" s="2" t="s">
        <v>32</v>
      </c>
      <c r="B10" s="7">
        <v>1</v>
      </c>
      <c r="C10" s="9" t="str">
        <f t="shared" si="0"/>
        <v>1/47</v>
      </c>
      <c r="D10" s="3">
        <f t="shared" si="1"/>
        <v>47</v>
      </c>
      <c r="E10" s="7">
        <v>10</v>
      </c>
      <c r="F10" s="8" t="str">
        <f t="shared" si="2"/>
        <v>10/39</v>
      </c>
      <c r="G10" s="3">
        <f t="shared" si="3"/>
        <v>5.07</v>
      </c>
      <c r="H10" s="7">
        <v>2</v>
      </c>
      <c r="I10" s="8" t="str">
        <f t="shared" si="4"/>
        <v>2/27</v>
      </c>
      <c r="J10" s="3">
        <f t="shared" si="5"/>
        <v>13.5</v>
      </c>
      <c r="K10" s="7"/>
      <c r="L10" s="8" t="str">
        <f t="shared" si="6"/>
        <v>-</v>
      </c>
      <c r="M10" s="3">
        <f t="shared" si="7"/>
        <v>0</v>
      </c>
      <c r="N10" s="7">
        <v>3</v>
      </c>
      <c r="O10" s="8" t="str">
        <f t="shared" si="8"/>
        <v>3/16</v>
      </c>
      <c r="P10" s="3">
        <f t="shared" si="9"/>
        <v>5.333333333333333</v>
      </c>
      <c r="Q10" s="3">
        <f t="shared" si="10"/>
        <v>70.903333333333322</v>
      </c>
    </row>
    <row r="11" spans="1:17" x14ac:dyDescent="0.35">
      <c r="A11" s="2" t="s">
        <v>147</v>
      </c>
      <c r="B11" s="7"/>
      <c r="C11" s="9" t="str">
        <f t="shared" si="0"/>
        <v>-</v>
      </c>
      <c r="D11" s="3">
        <f t="shared" si="1"/>
        <v>0</v>
      </c>
      <c r="E11" s="7"/>
      <c r="F11" s="8" t="str">
        <f t="shared" si="2"/>
        <v>-</v>
      </c>
      <c r="G11" s="3">
        <f t="shared" si="3"/>
        <v>0</v>
      </c>
      <c r="H11" s="7"/>
      <c r="I11" s="8" t="str">
        <f t="shared" si="4"/>
        <v>-</v>
      </c>
      <c r="J11" s="3">
        <f t="shared" si="5"/>
        <v>0</v>
      </c>
      <c r="K11" s="7"/>
      <c r="L11" s="8" t="str">
        <f t="shared" si="6"/>
        <v>-</v>
      </c>
      <c r="M11" s="3">
        <f t="shared" si="7"/>
        <v>0</v>
      </c>
      <c r="N11" s="7">
        <v>12</v>
      </c>
      <c r="O11" s="8" t="str">
        <f t="shared" si="8"/>
        <v>12/16</v>
      </c>
      <c r="P11" s="3">
        <f t="shared" si="9"/>
        <v>1.3333333333333333</v>
      </c>
      <c r="Q11" s="3">
        <f t="shared" si="10"/>
        <v>1.3333333333333333</v>
      </c>
    </row>
    <row r="12" spans="1:17" x14ac:dyDescent="0.35">
      <c r="A12" s="2" t="s">
        <v>33</v>
      </c>
      <c r="B12" s="7">
        <v>29</v>
      </c>
      <c r="C12" s="9" t="str">
        <f t="shared" si="0"/>
        <v>29/47</v>
      </c>
      <c r="D12" s="3">
        <f t="shared" si="1"/>
        <v>1.6206896551724137</v>
      </c>
      <c r="E12" s="7">
        <v>21</v>
      </c>
      <c r="F12" s="8" t="str">
        <f t="shared" si="2"/>
        <v>21/39</v>
      </c>
      <c r="G12" s="3">
        <f t="shared" si="3"/>
        <v>2.4142857142857146</v>
      </c>
      <c r="H12" s="7"/>
      <c r="I12" s="8" t="str">
        <f t="shared" si="4"/>
        <v>-</v>
      </c>
      <c r="J12" s="3">
        <f t="shared" si="5"/>
        <v>0</v>
      </c>
      <c r="K12" s="7"/>
      <c r="L12" s="8" t="str">
        <f t="shared" si="6"/>
        <v>-</v>
      </c>
      <c r="M12" s="3">
        <f t="shared" si="7"/>
        <v>0</v>
      </c>
      <c r="N12" s="7"/>
      <c r="O12" s="8" t="str">
        <f t="shared" si="8"/>
        <v>-</v>
      </c>
      <c r="P12" s="3">
        <f t="shared" si="9"/>
        <v>0</v>
      </c>
      <c r="Q12" s="3">
        <f t="shared" si="10"/>
        <v>4.0349753694581283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96E51-8500-49B8-85FE-9F0FA9A45FB0}">
  <sheetPr codeName="Feuil3"/>
  <dimension ref="A1:Q21"/>
  <sheetViews>
    <sheetView showGridLines="0" showRowColHeaders="0" topLeftCell="A3" workbookViewId="0">
      <selection activeCell="A3" sqref="A3"/>
    </sheetView>
  </sheetViews>
  <sheetFormatPr baseColWidth="10" defaultColWidth="20.7265625" defaultRowHeight="14.5" x14ac:dyDescent="0.35"/>
  <cols>
    <col min="1" max="1" width="30.7265625" style="5" customWidth="1"/>
    <col min="2" max="2" width="20.7265625" style="1" hidden="1" customWidth="1"/>
    <col min="3" max="4" width="20.7265625" style="1" customWidth="1"/>
    <col min="5" max="5" width="20.7265625" style="1" hidden="1" customWidth="1"/>
    <col min="6" max="7" width="20.7265625" style="1" customWidth="1"/>
    <col min="8" max="8" width="20.7265625" style="1" hidden="1" customWidth="1"/>
    <col min="9" max="10" width="20.7265625" style="1" customWidth="1"/>
    <col min="11" max="11" width="20.7265625" style="1" hidden="1" customWidth="1"/>
    <col min="12" max="13" width="20.7265625" style="1" customWidth="1"/>
    <col min="14" max="14" width="20.7265625" style="1" hidden="1" customWidth="1"/>
    <col min="15" max="16" width="20.7265625" style="1" customWidth="1"/>
    <col min="17" max="16384" width="20.7265625" style="1"/>
  </cols>
  <sheetData>
    <row r="1" spans="1:17" ht="15" hidden="1" customHeight="1" x14ac:dyDescent="0.35">
      <c r="A1" s="5" t="s">
        <v>9</v>
      </c>
      <c r="B1" s="3">
        <v>1</v>
      </c>
      <c r="C1" s="3"/>
      <c r="E1" s="3">
        <v>1.3</v>
      </c>
      <c r="F1" s="3"/>
      <c r="H1" s="3">
        <v>1</v>
      </c>
      <c r="I1" s="3"/>
      <c r="K1" s="3">
        <v>1.25</v>
      </c>
      <c r="L1" s="3"/>
      <c r="N1" s="3">
        <v>1</v>
      </c>
      <c r="O1" s="3"/>
    </row>
    <row r="2" spans="1:17" ht="15" hidden="1" customHeight="1" x14ac:dyDescent="0.35">
      <c r="A2" s="5" t="s">
        <v>10</v>
      </c>
      <c r="B2" s="7">
        <v>76</v>
      </c>
      <c r="E2" s="7">
        <v>62</v>
      </c>
      <c r="H2" s="7">
        <v>44</v>
      </c>
      <c r="K2" s="7">
        <v>98</v>
      </c>
      <c r="N2" s="7">
        <v>30</v>
      </c>
    </row>
    <row r="3" spans="1:17" x14ac:dyDescent="0.35">
      <c r="A3" s="1" t="s">
        <v>1</v>
      </c>
      <c r="B3" s="1" t="s">
        <v>11</v>
      </c>
      <c r="C3" s="1" t="s">
        <v>12</v>
      </c>
      <c r="D3" s="1" t="s">
        <v>13</v>
      </c>
      <c r="E3" s="1" t="s">
        <v>14</v>
      </c>
      <c r="F3" s="1" t="s">
        <v>15</v>
      </c>
      <c r="G3" s="1" t="s">
        <v>16</v>
      </c>
      <c r="H3" s="1" t="s">
        <v>17</v>
      </c>
      <c r="I3" s="1" t="s">
        <v>18</v>
      </c>
      <c r="J3" s="1" t="s">
        <v>19</v>
      </c>
      <c r="K3" s="1" t="s">
        <v>20</v>
      </c>
      <c r="L3" s="1" t="s">
        <v>21</v>
      </c>
      <c r="M3" s="1" t="s">
        <v>22</v>
      </c>
      <c r="N3" s="1" t="s">
        <v>23</v>
      </c>
      <c r="O3" s="1" t="s">
        <v>24</v>
      </c>
      <c r="P3" s="1" t="s">
        <v>25</v>
      </c>
      <c r="Q3" s="1" t="s">
        <v>26</v>
      </c>
    </row>
    <row r="4" spans="1:17" x14ac:dyDescent="0.35">
      <c r="A4" s="2" t="s">
        <v>83</v>
      </c>
      <c r="B4" s="7"/>
      <c r="C4" s="9" t="str">
        <f t="shared" ref="C4:C21" si="0">IF(B4,B4&amp;"/"&amp;B$2,"-")</f>
        <v>-</v>
      </c>
      <c r="D4" s="3">
        <f t="shared" ref="D4:D21" si="1">IF(B4,B$1*B$2/B4,0)</f>
        <v>0</v>
      </c>
      <c r="E4" s="7">
        <v>59</v>
      </c>
      <c r="F4" s="8" t="str">
        <f t="shared" ref="F4:F21" si="2">IF(E4,E4&amp;"/"&amp;E$2,"-")</f>
        <v>59/62</v>
      </c>
      <c r="G4" s="3">
        <f t="shared" ref="G4:G21" si="3">IF(E4,E$1*E$2/E4,0)</f>
        <v>1.3661016949152545</v>
      </c>
      <c r="H4" s="7"/>
      <c r="I4" s="8" t="str">
        <f t="shared" ref="I4:I21" si="4">IF(H4,H4&amp;"/"&amp;H$2,"-")</f>
        <v>-</v>
      </c>
      <c r="J4" s="3">
        <f t="shared" ref="J4:J21" si="5">IF(H4,H$1*H$2/H4,0)</f>
        <v>0</v>
      </c>
      <c r="K4" s="7"/>
      <c r="L4" s="8" t="str">
        <f t="shared" ref="L4:L21" si="6">IF(K4,K4&amp;"/"&amp;K$2,"-")</f>
        <v>-</v>
      </c>
      <c r="M4" s="3">
        <f t="shared" ref="M4:M21" si="7">IF(K4,K$1*K$2/K4,0)</f>
        <v>0</v>
      </c>
      <c r="N4" s="7"/>
      <c r="O4" s="8" t="str">
        <f t="shared" ref="O4:O21" si="8">IF(N4,N4&amp;"/"&amp;N$2,"-")</f>
        <v>-</v>
      </c>
      <c r="P4" s="3">
        <f t="shared" ref="P4:P21" si="9">IF(N4,N$1*N$2/N4,0)</f>
        <v>0</v>
      </c>
      <c r="Q4" s="3">
        <f t="shared" ref="Q4:Q21" si="10">SUM(D4,G4,J4,M4,P4)</f>
        <v>1.3661016949152545</v>
      </c>
    </row>
    <row r="5" spans="1:17" x14ac:dyDescent="0.35">
      <c r="A5" s="2" t="s">
        <v>79</v>
      </c>
      <c r="B5" s="7">
        <v>28</v>
      </c>
      <c r="C5" s="9" t="str">
        <f t="shared" si="0"/>
        <v>28/76</v>
      </c>
      <c r="D5" s="3">
        <f t="shared" si="1"/>
        <v>2.7142857142857144</v>
      </c>
      <c r="E5" s="7">
        <v>23</v>
      </c>
      <c r="F5" s="8" t="str">
        <f t="shared" si="2"/>
        <v>23/62</v>
      </c>
      <c r="G5" s="3">
        <f t="shared" si="3"/>
        <v>3.5043478260869567</v>
      </c>
      <c r="H5" s="7">
        <v>24</v>
      </c>
      <c r="I5" s="8" t="str">
        <f t="shared" si="4"/>
        <v>24/44</v>
      </c>
      <c r="J5" s="3">
        <f t="shared" si="5"/>
        <v>1.8333333333333333</v>
      </c>
      <c r="K5" s="7"/>
      <c r="L5" s="8" t="str">
        <f t="shared" si="6"/>
        <v>-</v>
      </c>
      <c r="M5" s="3">
        <f t="shared" si="7"/>
        <v>0</v>
      </c>
      <c r="N5" s="7">
        <v>13</v>
      </c>
      <c r="O5" s="8" t="str">
        <f t="shared" si="8"/>
        <v>13/30</v>
      </c>
      <c r="P5" s="3">
        <f t="shared" si="9"/>
        <v>2.3076923076923075</v>
      </c>
      <c r="Q5" s="3">
        <f t="shared" si="10"/>
        <v>10.359659181398314</v>
      </c>
    </row>
    <row r="6" spans="1:17" x14ac:dyDescent="0.35">
      <c r="A6" s="2" t="s">
        <v>84</v>
      </c>
      <c r="B6" s="7"/>
      <c r="C6" s="9" t="str">
        <f t="shared" si="0"/>
        <v>-</v>
      </c>
      <c r="D6" s="3">
        <f t="shared" si="1"/>
        <v>0</v>
      </c>
      <c r="E6" s="7">
        <v>27</v>
      </c>
      <c r="F6" s="8" t="str">
        <f t="shared" si="2"/>
        <v>27/62</v>
      </c>
      <c r="G6" s="3">
        <f t="shared" si="3"/>
        <v>2.9851851851851854</v>
      </c>
      <c r="H6" s="7"/>
      <c r="I6" s="8" t="str">
        <f t="shared" si="4"/>
        <v>-</v>
      </c>
      <c r="J6" s="3">
        <f t="shared" si="5"/>
        <v>0</v>
      </c>
      <c r="K6" s="7"/>
      <c r="L6" s="8" t="str">
        <f t="shared" si="6"/>
        <v>-</v>
      </c>
      <c r="M6" s="3">
        <f t="shared" si="7"/>
        <v>0</v>
      </c>
      <c r="N6" s="7"/>
      <c r="O6" s="8" t="str">
        <f t="shared" si="8"/>
        <v>-</v>
      </c>
      <c r="P6" s="3">
        <f t="shared" si="9"/>
        <v>0</v>
      </c>
      <c r="Q6" s="3">
        <f t="shared" si="10"/>
        <v>2.9851851851851854</v>
      </c>
    </row>
    <row r="7" spans="1:17" x14ac:dyDescent="0.35">
      <c r="A7" s="2" t="s">
        <v>85</v>
      </c>
      <c r="B7" s="7"/>
      <c r="C7" s="9" t="str">
        <f t="shared" si="0"/>
        <v>-</v>
      </c>
      <c r="D7" s="3">
        <f t="shared" si="1"/>
        <v>0</v>
      </c>
      <c r="E7" s="7">
        <v>39</v>
      </c>
      <c r="F7" s="8" t="str">
        <f t="shared" si="2"/>
        <v>39/62</v>
      </c>
      <c r="G7" s="3">
        <f t="shared" si="3"/>
        <v>2.0666666666666669</v>
      </c>
      <c r="H7" s="7"/>
      <c r="I7" s="8" t="str">
        <f t="shared" si="4"/>
        <v>-</v>
      </c>
      <c r="J7" s="3">
        <f t="shared" si="5"/>
        <v>0</v>
      </c>
      <c r="K7" s="7"/>
      <c r="L7" s="8" t="str">
        <f t="shared" si="6"/>
        <v>-</v>
      </c>
      <c r="M7" s="3">
        <f t="shared" si="7"/>
        <v>0</v>
      </c>
      <c r="N7" s="7"/>
      <c r="O7" s="8" t="str">
        <f t="shared" si="8"/>
        <v>-</v>
      </c>
      <c r="P7" s="3">
        <f t="shared" si="9"/>
        <v>0</v>
      </c>
      <c r="Q7" s="3">
        <f t="shared" si="10"/>
        <v>2.0666666666666669</v>
      </c>
    </row>
    <row r="8" spans="1:17" x14ac:dyDescent="0.35">
      <c r="A8" s="2" t="s">
        <v>86</v>
      </c>
      <c r="B8" s="7"/>
      <c r="C8" s="9" t="str">
        <f t="shared" si="0"/>
        <v>-</v>
      </c>
      <c r="D8" s="3">
        <f t="shared" si="1"/>
        <v>0</v>
      </c>
      <c r="E8" s="7">
        <v>60</v>
      </c>
      <c r="F8" s="8" t="str">
        <f t="shared" si="2"/>
        <v>60/62</v>
      </c>
      <c r="G8" s="3">
        <f t="shared" si="3"/>
        <v>1.3433333333333335</v>
      </c>
      <c r="H8" s="7"/>
      <c r="I8" s="8" t="str">
        <f t="shared" si="4"/>
        <v>-</v>
      </c>
      <c r="J8" s="3">
        <f t="shared" si="5"/>
        <v>0</v>
      </c>
      <c r="K8" s="7"/>
      <c r="L8" s="8" t="str">
        <f t="shared" si="6"/>
        <v>-</v>
      </c>
      <c r="M8" s="3">
        <f t="shared" si="7"/>
        <v>0</v>
      </c>
      <c r="N8" s="7"/>
      <c r="O8" s="8" t="str">
        <f t="shared" si="8"/>
        <v>-</v>
      </c>
      <c r="P8" s="3">
        <f t="shared" si="9"/>
        <v>0</v>
      </c>
      <c r="Q8" s="3">
        <f t="shared" si="10"/>
        <v>1.3433333333333335</v>
      </c>
    </row>
    <row r="9" spans="1:17" x14ac:dyDescent="0.35">
      <c r="A9" s="2" t="s">
        <v>80</v>
      </c>
      <c r="B9" s="7">
        <v>52</v>
      </c>
      <c r="C9" s="9" t="str">
        <f t="shared" si="0"/>
        <v>52/76</v>
      </c>
      <c r="D9" s="3">
        <f t="shared" si="1"/>
        <v>1.4615384615384615</v>
      </c>
      <c r="E9" s="7">
        <v>43</v>
      </c>
      <c r="F9" s="8" t="str">
        <f t="shared" si="2"/>
        <v>43/62</v>
      </c>
      <c r="G9" s="3">
        <f t="shared" si="3"/>
        <v>1.8744186046511631</v>
      </c>
      <c r="H9" s="7"/>
      <c r="I9" s="8" t="str">
        <f t="shared" si="4"/>
        <v>-</v>
      </c>
      <c r="J9" s="3">
        <f t="shared" si="5"/>
        <v>0</v>
      </c>
      <c r="K9" s="7">
        <v>89</v>
      </c>
      <c r="L9" s="8" t="str">
        <f t="shared" si="6"/>
        <v>89/98</v>
      </c>
      <c r="M9" s="3">
        <f t="shared" si="7"/>
        <v>1.3764044943820224</v>
      </c>
      <c r="N9" s="7">
        <v>27</v>
      </c>
      <c r="O9" s="8" t="str">
        <f t="shared" si="8"/>
        <v>27/30</v>
      </c>
      <c r="P9" s="3">
        <f t="shared" si="9"/>
        <v>1.1111111111111112</v>
      </c>
      <c r="Q9" s="3">
        <f t="shared" si="10"/>
        <v>5.8234726716827581</v>
      </c>
    </row>
    <row r="10" spans="1:17" x14ac:dyDescent="0.35">
      <c r="A10" s="2" t="s">
        <v>87</v>
      </c>
      <c r="B10" s="7"/>
      <c r="C10" s="9" t="str">
        <f t="shared" si="0"/>
        <v>-</v>
      </c>
      <c r="D10" s="3">
        <f t="shared" si="1"/>
        <v>0</v>
      </c>
      <c r="E10" s="7">
        <v>58</v>
      </c>
      <c r="F10" s="8" t="str">
        <f t="shared" si="2"/>
        <v>58/62</v>
      </c>
      <c r="G10" s="3">
        <f t="shared" si="3"/>
        <v>1.3896551724137933</v>
      </c>
      <c r="H10" s="7"/>
      <c r="I10" s="8" t="str">
        <f t="shared" si="4"/>
        <v>-</v>
      </c>
      <c r="J10" s="3">
        <f t="shared" si="5"/>
        <v>0</v>
      </c>
      <c r="K10" s="7"/>
      <c r="L10" s="8" t="str">
        <f t="shared" si="6"/>
        <v>-</v>
      </c>
      <c r="M10" s="3">
        <f t="shared" si="7"/>
        <v>0</v>
      </c>
      <c r="N10" s="7"/>
      <c r="O10" s="8" t="str">
        <f t="shared" si="8"/>
        <v>-</v>
      </c>
      <c r="P10" s="3">
        <f t="shared" si="9"/>
        <v>0</v>
      </c>
      <c r="Q10" s="3">
        <f t="shared" si="10"/>
        <v>1.3896551724137933</v>
      </c>
    </row>
    <row r="11" spans="1:17" x14ac:dyDescent="0.35">
      <c r="A11" s="2" t="s">
        <v>82</v>
      </c>
      <c r="B11" s="7">
        <v>71</v>
      </c>
      <c r="C11" s="9" t="str">
        <f t="shared" si="0"/>
        <v>71/76</v>
      </c>
      <c r="D11" s="3">
        <f t="shared" si="1"/>
        <v>1.0704225352112675</v>
      </c>
      <c r="E11" s="7">
        <v>47</v>
      </c>
      <c r="F11" s="8" t="str">
        <f t="shared" si="2"/>
        <v>47/62</v>
      </c>
      <c r="G11" s="3">
        <f t="shared" si="3"/>
        <v>1.7148936170212767</v>
      </c>
      <c r="H11" s="7"/>
      <c r="I11" s="8" t="str">
        <f t="shared" si="4"/>
        <v>-</v>
      </c>
      <c r="J11" s="3">
        <f t="shared" si="5"/>
        <v>0</v>
      </c>
      <c r="K11" s="7"/>
      <c r="L11" s="8" t="str">
        <f t="shared" si="6"/>
        <v>-</v>
      </c>
      <c r="M11" s="3">
        <f t="shared" si="7"/>
        <v>0</v>
      </c>
      <c r="N11" s="7"/>
      <c r="O11" s="8" t="str">
        <f t="shared" si="8"/>
        <v>-</v>
      </c>
      <c r="P11" s="3">
        <f t="shared" si="9"/>
        <v>0</v>
      </c>
      <c r="Q11" s="3">
        <f t="shared" si="10"/>
        <v>2.7853161522325443</v>
      </c>
    </row>
    <row r="12" spans="1:17" x14ac:dyDescent="0.35">
      <c r="A12" s="2" t="s">
        <v>81</v>
      </c>
      <c r="B12" s="7">
        <v>64</v>
      </c>
      <c r="C12" s="9" t="str">
        <f t="shared" si="0"/>
        <v>64/76</v>
      </c>
      <c r="D12" s="3">
        <f t="shared" si="1"/>
        <v>1.1875</v>
      </c>
      <c r="E12" s="7">
        <v>45</v>
      </c>
      <c r="F12" s="8" t="str">
        <f t="shared" si="2"/>
        <v>45/62</v>
      </c>
      <c r="G12" s="3">
        <f t="shared" si="3"/>
        <v>1.7911111111111113</v>
      </c>
      <c r="H12" s="7">
        <v>30</v>
      </c>
      <c r="I12" s="8" t="str">
        <f t="shared" si="4"/>
        <v>30/44</v>
      </c>
      <c r="J12" s="3">
        <f t="shared" si="5"/>
        <v>1.4666666666666666</v>
      </c>
      <c r="K12" s="7"/>
      <c r="L12" s="8" t="str">
        <f t="shared" si="6"/>
        <v>-</v>
      </c>
      <c r="M12" s="3">
        <f t="shared" si="7"/>
        <v>0</v>
      </c>
      <c r="N12" s="7">
        <v>18</v>
      </c>
      <c r="O12" s="8" t="str">
        <f t="shared" si="8"/>
        <v>18/30</v>
      </c>
      <c r="P12" s="3">
        <f t="shared" si="9"/>
        <v>1.6666666666666667</v>
      </c>
      <c r="Q12" s="3">
        <f t="shared" si="10"/>
        <v>6.1119444444444451</v>
      </c>
    </row>
    <row r="13" spans="1:17" x14ac:dyDescent="0.35">
      <c r="A13" s="2" t="s">
        <v>88</v>
      </c>
      <c r="B13" s="7"/>
      <c r="C13" s="9" t="str">
        <f t="shared" si="0"/>
        <v>-</v>
      </c>
      <c r="D13" s="3">
        <f t="shared" si="1"/>
        <v>0</v>
      </c>
      <c r="E13" s="7">
        <v>20</v>
      </c>
      <c r="F13" s="8" t="str">
        <f t="shared" si="2"/>
        <v>20/62</v>
      </c>
      <c r="G13" s="3">
        <f t="shared" si="3"/>
        <v>4.03</v>
      </c>
      <c r="H13" s="7"/>
      <c r="I13" s="8" t="str">
        <f t="shared" si="4"/>
        <v>-</v>
      </c>
      <c r="J13" s="3">
        <f t="shared" si="5"/>
        <v>0</v>
      </c>
      <c r="K13" s="7"/>
      <c r="L13" s="8" t="str">
        <f t="shared" si="6"/>
        <v>-</v>
      </c>
      <c r="M13" s="3">
        <f t="shared" si="7"/>
        <v>0</v>
      </c>
      <c r="N13" s="7"/>
      <c r="O13" s="8" t="str">
        <f t="shared" si="8"/>
        <v>-</v>
      </c>
      <c r="P13" s="3">
        <f t="shared" si="9"/>
        <v>0</v>
      </c>
      <c r="Q13" s="3">
        <f t="shared" si="10"/>
        <v>4.03</v>
      </c>
    </row>
    <row r="14" spans="1:17" x14ac:dyDescent="0.35">
      <c r="A14" s="2" t="s">
        <v>89</v>
      </c>
      <c r="B14" s="7"/>
      <c r="C14" s="9" t="str">
        <f t="shared" si="0"/>
        <v>-</v>
      </c>
      <c r="D14" s="3">
        <f t="shared" si="1"/>
        <v>0</v>
      </c>
      <c r="E14" s="7">
        <v>30</v>
      </c>
      <c r="F14" s="8" t="str">
        <f t="shared" si="2"/>
        <v>30/62</v>
      </c>
      <c r="G14" s="3">
        <f t="shared" si="3"/>
        <v>2.686666666666667</v>
      </c>
      <c r="H14" s="7"/>
      <c r="I14" s="8" t="str">
        <f t="shared" si="4"/>
        <v>-</v>
      </c>
      <c r="J14" s="3">
        <f t="shared" si="5"/>
        <v>0</v>
      </c>
      <c r="K14" s="7"/>
      <c r="L14" s="8" t="str">
        <f t="shared" si="6"/>
        <v>-</v>
      </c>
      <c r="M14" s="3">
        <f t="shared" si="7"/>
        <v>0</v>
      </c>
      <c r="N14" s="7">
        <v>24</v>
      </c>
      <c r="O14" s="8" t="str">
        <f t="shared" si="8"/>
        <v>24/30</v>
      </c>
      <c r="P14" s="3">
        <f t="shared" si="9"/>
        <v>1.25</v>
      </c>
      <c r="Q14" s="3">
        <f t="shared" si="10"/>
        <v>3.936666666666667</v>
      </c>
    </row>
    <row r="15" spans="1:17" x14ac:dyDescent="0.35">
      <c r="A15" s="2" t="s">
        <v>78</v>
      </c>
      <c r="B15" s="7">
        <v>62</v>
      </c>
      <c r="C15" s="9" t="str">
        <f t="shared" si="0"/>
        <v>62/76</v>
      </c>
      <c r="D15" s="3">
        <f t="shared" si="1"/>
        <v>1.2258064516129032</v>
      </c>
      <c r="E15" s="7"/>
      <c r="F15" s="8" t="str">
        <f t="shared" si="2"/>
        <v>-</v>
      </c>
      <c r="G15" s="3">
        <f t="shared" si="3"/>
        <v>0</v>
      </c>
      <c r="H15" s="7">
        <v>39</v>
      </c>
      <c r="I15" s="8" t="str">
        <f t="shared" si="4"/>
        <v>39/44</v>
      </c>
      <c r="J15" s="3">
        <f t="shared" si="5"/>
        <v>1.1282051282051282</v>
      </c>
      <c r="K15" s="7"/>
      <c r="L15" s="8" t="str">
        <f t="shared" si="6"/>
        <v>-</v>
      </c>
      <c r="M15" s="3">
        <f t="shared" si="7"/>
        <v>0</v>
      </c>
      <c r="N15" s="7"/>
      <c r="O15" s="8" t="str">
        <f t="shared" si="8"/>
        <v>-</v>
      </c>
      <c r="P15" s="3">
        <f t="shared" si="9"/>
        <v>0</v>
      </c>
      <c r="Q15" s="3">
        <f t="shared" si="10"/>
        <v>2.3540115798180317</v>
      </c>
    </row>
    <row r="16" spans="1:17" x14ac:dyDescent="0.35">
      <c r="A16" s="2" t="s">
        <v>90</v>
      </c>
      <c r="B16" s="7"/>
      <c r="C16" s="9" t="str">
        <f t="shared" si="0"/>
        <v>-</v>
      </c>
      <c r="D16" s="3">
        <f t="shared" si="1"/>
        <v>0</v>
      </c>
      <c r="E16" s="7">
        <v>56</v>
      </c>
      <c r="F16" s="8" t="str">
        <f t="shared" si="2"/>
        <v>56/62</v>
      </c>
      <c r="G16" s="3">
        <f t="shared" si="3"/>
        <v>1.4392857142857145</v>
      </c>
      <c r="H16" s="7"/>
      <c r="I16" s="8" t="str">
        <f t="shared" si="4"/>
        <v>-</v>
      </c>
      <c r="J16" s="3">
        <f t="shared" si="5"/>
        <v>0</v>
      </c>
      <c r="K16" s="7"/>
      <c r="L16" s="8" t="str">
        <f t="shared" si="6"/>
        <v>-</v>
      </c>
      <c r="M16" s="3">
        <f t="shared" si="7"/>
        <v>0</v>
      </c>
      <c r="N16" s="7"/>
      <c r="O16" s="8" t="str">
        <f t="shared" si="8"/>
        <v>-</v>
      </c>
      <c r="P16" s="3">
        <f t="shared" si="9"/>
        <v>0</v>
      </c>
      <c r="Q16" s="3">
        <f t="shared" si="10"/>
        <v>1.4392857142857145</v>
      </c>
    </row>
    <row r="17" spans="1:17" x14ac:dyDescent="0.35">
      <c r="A17" s="2" t="s">
        <v>91</v>
      </c>
      <c r="B17" s="7"/>
      <c r="C17" s="9" t="str">
        <f t="shared" si="0"/>
        <v>-</v>
      </c>
      <c r="D17" s="3">
        <f t="shared" si="1"/>
        <v>0</v>
      </c>
      <c r="E17" s="7">
        <v>41</v>
      </c>
      <c r="F17" s="8" t="str">
        <f t="shared" si="2"/>
        <v>41/62</v>
      </c>
      <c r="G17" s="3">
        <f t="shared" si="3"/>
        <v>1.9658536585365856</v>
      </c>
      <c r="H17" s="7"/>
      <c r="I17" s="8" t="str">
        <f t="shared" si="4"/>
        <v>-</v>
      </c>
      <c r="J17" s="3">
        <f t="shared" si="5"/>
        <v>0</v>
      </c>
      <c r="K17" s="7"/>
      <c r="L17" s="8" t="str">
        <f t="shared" si="6"/>
        <v>-</v>
      </c>
      <c r="M17" s="3">
        <f t="shared" si="7"/>
        <v>0</v>
      </c>
      <c r="N17" s="7"/>
      <c r="O17" s="8" t="str">
        <f t="shared" si="8"/>
        <v>-</v>
      </c>
      <c r="P17" s="3">
        <f t="shared" si="9"/>
        <v>0</v>
      </c>
      <c r="Q17" s="3">
        <f t="shared" si="10"/>
        <v>1.9658536585365856</v>
      </c>
    </row>
    <row r="18" spans="1:17" x14ac:dyDescent="0.35">
      <c r="A18" s="2" t="s">
        <v>92</v>
      </c>
      <c r="B18" s="7"/>
      <c r="C18" s="9" t="str">
        <f t="shared" si="0"/>
        <v>-</v>
      </c>
      <c r="D18" s="3">
        <f t="shared" si="1"/>
        <v>0</v>
      </c>
      <c r="E18" s="7">
        <v>22</v>
      </c>
      <c r="F18" s="8" t="str">
        <f t="shared" si="2"/>
        <v>22/62</v>
      </c>
      <c r="G18" s="3">
        <f t="shared" si="3"/>
        <v>3.663636363636364</v>
      </c>
      <c r="H18" s="7"/>
      <c r="I18" s="8" t="str">
        <f t="shared" si="4"/>
        <v>-</v>
      </c>
      <c r="J18" s="3">
        <f t="shared" si="5"/>
        <v>0</v>
      </c>
      <c r="K18" s="7"/>
      <c r="L18" s="8" t="str">
        <f t="shared" si="6"/>
        <v>-</v>
      </c>
      <c r="M18" s="3">
        <f t="shared" si="7"/>
        <v>0</v>
      </c>
      <c r="N18" s="7"/>
      <c r="O18" s="8" t="str">
        <f t="shared" si="8"/>
        <v>-</v>
      </c>
      <c r="P18" s="3">
        <f t="shared" si="9"/>
        <v>0</v>
      </c>
      <c r="Q18" s="3">
        <f t="shared" si="10"/>
        <v>3.663636363636364</v>
      </c>
    </row>
    <row r="19" spans="1:17" x14ac:dyDescent="0.35">
      <c r="A19" s="2" t="s">
        <v>93</v>
      </c>
      <c r="B19" s="7"/>
      <c r="C19" s="8" t="str">
        <f t="shared" si="0"/>
        <v>-</v>
      </c>
      <c r="D19" s="3">
        <f t="shared" si="1"/>
        <v>0</v>
      </c>
      <c r="E19" s="7">
        <v>10</v>
      </c>
      <c r="F19" s="8" t="str">
        <f t="shared" si="2"/>
        <v>10/62</v>
      </c>
      <c r="G19" s="3">
        <f t="shared" si="3"/>
        <v>8.06</v>
      </c>
      <c r="H19" s="7"/>
      <c r="I19" s="8" t="str">
        <f t="shared" si="4"/>
        <v>-</v>
      </c>
      <c r="J19" s="3">
        <f t="shared" si="5"/>
        <v>0</v>
      </c>
      <c r="K19" s="7"/>
      <c r="L19" s="8" t="str">
        <f t="shared" si="6"/>
        <v>-</v>
      </c>
      <c r="M19" s="3">
        <f t="shared" si="7"/>
        <v>0</v>
      </c>
      <c r="N19" s="7"/>
      <c r="O19" s="8" t="str">
        <f t="shared" si="8"/>
        <v>-</v>
      </c>
      <c r="P19" s="3">
        <f t="shared" si="9"/>
        <v>0</v>
      </c>
      <c r="Q19" s="3">
        <f t="shared" si="10"/>
        <v>8.06</v>
      </c>
    </row>
    <row r="20" spans="1:17" x14ac:dyDescent="0.35">
      <c r="A20" s="2" t="s">
        <v>143</v>
      </c>
      <c r="B20" s="7"/>
      <c r="C20" s="9" t="str">
        <f t="shared" si="0"/>
        <v>-</v>
      </c>
      <c r="D20" s="3">
        <f t="shared" si="1"/>
        <v>0</v>
      </c>
      <c r="E20" s="7"/>
      <c r="F20" s="8" t="str">
        <f t="shared" si="2"/>
        <v>-</v>
      </c>
      <c r="G20" s="3">
        <f t="shared" si="3"/>
        <v>0</v>
      </c>
      <c r="H20" s="7"/>
      <c r="I20" s="8" t="str">
        <f t="shared" si="4"/>
        <v>-</v>
      </c>
      <c r="J20" s="3">
        <f t="shared" si="5"/>
        <v>0</v>
      </c>
      <c r="K20" s="7">
        <v>37</v>
      </c>
      <c r="L20" s="8" t="str">
        <f t="shared" si="6"/>
        <v>37/98</v>
      </c>
      <c r="M20" s="3">
        <f t="shared" si="7"/>
        <v>3.310810810810811</v>
      </c>
      <c r="N20" s="7"/>
      <c r="O20" s="8" t="str">
        <f t="shared" si="8"/>
        <v>-</v>
      </c>
      <c r="P20" s="3">
        <f t="shared" si="9"/>
        <v>0</v>
      </c>
      <c r="Q20" s="3">
        <f t="shared" si="10"/>
        <v>3.310810810810811</v>
      </c>
    </row>
    <row r="21" spans="1:17" x14ac:dyDescent="0.35">
      <c r="A21" s="2" t="s">
        <v>94</v>
      </c>
      <c r="B21" s="7"/>
      <c r="C21" s="9" t="str">
        <f t="shared" si="0"/>
        <v>-</v>
      </c>
      <c r="D21" s="3">
        <f t="shared" si="1"/>
        <v>0</v>
      </c>
      <c r="E21" s="7">
        <v>52</v>
      </c>
      <c r="F21" s="8" t="str">
        <f t="shared" si="2"/>
        <v>52/62</v>
      </c>
      <c r="G21" s="3">
        <f t="shared" si="3"/>
        <v>1.5500000000000003</v>
      </c>
      <c r="H21" s="7"/>
      <c r="I21" s="8" t="str">
        <f t="shared" si="4"/>
        <v>-</v>
      </c>
      <c r="J21" s="3">
        <f t="shared" si="5"/>
        <v>0</v>
      </c>
      <c r="K21" s="7"/>
      <c r="L21" s="8" t="str">
        <f t="shared" si="6"/>
        <v>-</v>
      </c>
      <c r="M21" s="3">
        <f t="shared" si="7"/>
        <v>0</v>
      </c>
      <c r="N21" s="7"/>
      <c r="O21" s="8" t="str">
        <f t="shared" si="8"/>
        <v>-</v>
      </c>
      <c r="P21" s="3">
        <f t="shared" si="9"/>
        <v>0</v>
      </c>
      <c r="Q21" s="3">
        <f t="shared" si="10"/>
        <v>1.5500000000000003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7AF3F-71BF-4E7C-9C87-6FDDC4B3261D}">
  <sheetPr codeName="Feuil4"/>
  <dimension ref="A1:Q18"/>
  <sheetViews>
    <sheetView showGridLines="0" showRowColHeaders="0" topLeftCell="A3" workbookViewId="0">
      <selection activeCell="A3" sqref="A3"/>
    </sheetView>
  </sheetViews>
  <sheetFormatPr baseColWidth="10" defaultColWidth="20.7265625" defaultRowHeight="14.5" x14ac:dyDescent="0.35"/>
  <cols>
    <col min="1" max="1" width="30.7265625" style="5" customWidth="1"/>
    <col min="2" max="2" width="20.7265625" style="1" hidden="1" customWidth="1"/>
    <col min="3" max="4" width="20.7265625" style="1" customWidth="1"/>
    <col min="5" max="5" width="20.7265625" style="1" hidden="1" customWidth="1"/>
    <col min="6" max="7" width="20.7265625" style="1" customWidth="1"/>
    <col min="8" max="8" width="20.7265625" style="1" hidden="1" customWidth="1"/>
    <col min="9" max="10" width="20.7265625" style="1" customWidth="1"/>
    <col min="11" max="11" width="20.7265625" style="1" hidden="1" customWidth="1"/>
    <col min="12" max="13" width="20.7265625" style="1" customWidth="1"/>
    <col min="14" max="14" width="20.7265625" style="1" hidden="1" customWidth="1"/>
    <col min="15" max="16" width="20.7265625" style="1" customWidth="1"/>
    <col min="17" max="16384" width="20.7265625" style="1"/>
  </cols>
  <sheetData>
    <row r="1" spans="1:17" ht="15" hidden="1" customHeight="1" x14ac:dyDescent="0.35">
      <c r="A1" s="5" t="s">
        <v>9</v>
      </c>
      <c r="B1" s="3">
        <v>1</v>
      </c>
      <c r="C1" s="3"/>
      <c r="E1" s="3">
        <v>1.3</v>
      </c>
      <c r="F1" s="3"/>
      <c r="H1" s="3">
        <v>1</v>
      </c>
      <c r="I1" s="3"/>
      <c r="K1" s="3">
        <v>1.25</v>
      </c>
      <c r="L1" s="3"/>
      <c r="N1" s="3">
        <v>1</v>
      </c>
      <c r="O1" s="3"/>
    </row>
    <row r="2" spans="1:17" ht="15" hidden="1" customHeight="1" x14ac:dyDescent="0.35">
      <c r="A2" s="5" t="s">
        <v>10</v>
      </c>
      <c r="B2" s="7">
        <v>60</v>
      </c>
      <c r="E2" s="7">
        <v>44</v>
      </c>
      <c r="H2" s="7">
        <v>38</v>
      </c>
      <c r="K2" s="7">
        <v>84</v>
      </c>
      <c r="N2" s="7">
        <v>28</v>
      </c>
    </row>
    <row r="3" spans="1:17" x14ac:dyDescent="0.35">
      <c r="A3" s="1" t="s">
        <v>1</v>
      </c>
      <c r="B3" s="1" t="s">
        <v>11</v>
      </c>
      <c r="C3" s="1" t="s">
        <v>12</v>
      </c>
      <c r="D3" s="1" t="s">
        <v>13</v>
      </c>
      <c r="E3" s="1" t="s">
        <v>14</v>
      </c>
      <c r="F3" s="1" t="s">
        <v>15</v>
      </c>
      <c r="G3" s="1" t="s">
        <v>16</v>
      </c>
      <c r="H3" s="1" t="s">
        <v>17</v>
      </c>
      <c r="I3" s="1" t="s">
        <v>18</v>
      </c>
      <c r="J3" s="1" t="s">
        <v>19</v>
      </c>
      <c r="K3" s="1" t="s">
        <v>20</v>
      </c>
      <c r="L3" s="1" t="s">
        <v>21</v>
      </c>
      <c r="M3" s="1" t="s">
        <v>22</v>
      </c>
      <c r="N3" s="1" t="s">
        <v>23</v>
      </c>
      <c r="O3" s="1" t="s">
        <v>24</v>
      </c>
      <c r="P3" s="1" t="s">
        <v>25</v>
      </c>
      <c r="Q3" s="1" t="s">
        <v>26</v>
      </c>
    </row>
    <row r="4" spans="1:17" x14ac:dyDescent="0.35">
      <c r="A4" s="2" t="s">
        <v>35</v>
      </c>
      <c r="B4" s="7"/>
      <c r="C4" s="9" t="str">
        <f t="shared" ref="C4:C18" si="0">IF(B4,B4&amp;"/"&amp;B$2,"-")</f>
        <v>-</v>
      </c>
      <c r="D4" s="3">
        <f t="shared" ref="D4:D18" si="1">IF(B4,B$1*B$2/B4,0)</f>
        <v>0</v>
      </c>
      <c r="E4" s="7">
        <v>27</v>
      </c>
      <c r="F4" s="8" t="str">
        <f t="shared" ref="F4:F18" si="2">IF(E4,E4&amp;"/"&amp;E$2,"-")</f>
        <v>27/44</v>
      </c>
      <c r="G4" s="3">
        <f t="shared" ref="G4:G18" si="3">IF(E4,E$1*E$2/E4,0)</f>
        <v>2.1185185185185187</v>
      </c>
      <c r="H4" s="7"/>
      <c r="I4" s="8" t="str">
        <f t="shared" ref="I4:I18" si="4">IF(H4,H4&amp;"/"&amp;H$2,"-")</f>
        <v>-</v>
      </c>
      <c r="J4" s="3">
        <f t="shared" ref="J4:J18" si="5">IF(H4,H$1*H$2/H4,0)</f>
        <v>0</v>
      </c>
      <c r="K4" s="7"/>
      <c r="L4" s="8" t="str">
        <f t="shared" ref="L4:L18" si="6">IF(K4,K4&amp;"/"&amp;K$2,"-")</f>
        <v>-</v>
      </c>
      <c r="M4" s="3">
        <f t="shared" ref="M4:M18" si="7">IF(K4,K$1*K$2/K4,0)</f>
        <v>0</v>
      </c>
      <c r="N4" s="7"/>
      <c r="O4" s="8" t="str">
        <f t="shared" ref="O4:O18" si="8">IF(N4,N4&amp;"/"&amp;N$2,"-")</f>
        <v>-</v>
      </c>
      <c r="P4" s="3">
        <f t="shared" ref="P4:P18" si="9">IF(N4,N$1*N$2/N4,0)</f>
        <v>0</v>
      </c>
      <c r="Q4" s="3">
        <f t="shared" ref="Q4:Q18" si="10">SUM(D4,G4,J4,M4,P4)</f>
        <v>2.1185185185185187</v>
      </c>
    </row>
    <row r="5" spans="1:17" x14ac:dyDescent="0.35">
      <c r="A5" s="2" t="s">
        <v>36</v>
      </c>
      <c r="B5" s="7"/>
      <c r="C5" s="9" t="str">
        <f t="shared" si="0"/>
        <v>-</v>
      </c>
      <c r="D5" s="3">
        <f t="shared" si="1"/>
        <v>0</v>
      </c>
      <c r="E5" s="7">
        <v>29</v>
      </c>
      <c r="F5" s="8" t="str">
        <f t="shared" si="2"/>
        <v>29/44</v>
      </c>
      <c r="G5" s="3">
        <f t="shared" si="3"/>
        <v>1.9724137931034484</v>
      </c>
      <c r="H5" s="7"/>
      <c r="I5" s="8" t="str">
        <f t="shared" si="4"/>
        <v>-</v>
      </c>
      <c r="J5" s="3">
        <f t="shared" si="5"/>
        <v>0</v>
      </c>
      <c r="K5" s="7"/>
      <c r="L5" s="8" t="str">
        <f t="shared" si="6"/>
        <v>-</v>
      </c>
      <c r="M5" s="3">
        <f t="shared" si="7"/>
        <v>0</v>
      </c>
      <c r="N5" s="7"/>
      <c r="O5" s="8" t="str">
        <f t="shared" si="8"/>
        <v>-</v>
      </c>
      <c r="P5" s="3">
        <f t="shared" si="9"/>
        <v>0</v>
      </c>
      <c r="Q5" s="3">
        <f t="shared" si="10"/>
        <v>1.9724137931034484</v>
      </c>
    </row>
    <row r="6" spans="1:17" x14ac:dyDescent="0.35">
      <c r="A6" s="2" t="s">
        <v>141</v>
      </c>
      <c r="B6" s="7"/>
      <c r="C6" s="9" t="str">
        <f t="shared" si="0"/>
        <v>-</v>
      </c>
      <c r="D6" s="3">
        <f t="shared" si="1"/>
        <v>0</v>
      </c>
      <c r="E6" s="7"/>
      <c r="F6" s="8" t="str">
        <f t="shared" si="2"/>
        <v>-</v>
      </c>
      <c r="G6" s="3">
        <f t="shared" si="3"/>
        <v>0</v>
      </c>
      <c r="H6" s="7">
        <v>29</v>
      </c>
      <c r="I6" s="8" t="str">
        <f t="shared" si="4"/>
        <v>29/38</v>
      </c>
      <c r="J6" s="3">
        <f t="shared" si="5"/>
        <v>1.3103448275862069</v>
      </c>
      <c r="K6" s="7"/>
      <c r="L6" s="8" t="str">
        <f t="shared" si="6"/>
        <v>-</v>
      </c>
      <c r="M6" s="3">
        <f t="shared" si="7"/>
        <v>0</v>
      </c>
      <c r="N6" s="7">
        <v>25</v>
      </c>
      <c r="O6" s="8" t="str">
        <f t="shared" si="8"/>
        <v>25/28</v>
      </c>
      <c r="P6" s="3">
        <f t="shared" si="9"/>
        <v>1.1200000000000001</v>
      </c>
      <c r="Q6" s="3">
        <f t="shared" si="10"/>
        <v>2.430344827586207</v>
      </c>
    </row>
    <row r="7" spans="1:17" x14ac:dyDescent="0.35">
      <c r="A7" s="2" t="s">
        <v>37</v>
      </c>
      <c r="B7" s="7">
        <v>1</v>
      </c>
      <c r="C7" s="8" t="str">
        <f t="shared" si="0"/>
        <v>1/60</v>
      </c>
      <c r="D7" s="3">
        <f t="shared" si="1"/>
        <v>60</v>
      </c>
      <c r="E7" s="7">
        <v>2</v>
      </c>
      <c r="F7" s="8" t="str">
        <f t="shared" si="2"/>
        <v>2/44</v>
      </c>
      <c r="G7" s="3">
        <f t="shared" si="3"/>
        <v>28.6</v>
      </c>
      <c r="H7" s="7">
        <v>3</v>
      </c>
      <c r="I7" s="8" t="str">
        <f t="shared" si="4"/>
        <v>3/38</v>
      </c>
      <c r="J7" s="3">
        <f t="shared" si="5"/>
        <v>12.666666666666666</v>
      </c>
      <c r="K7" s="7">
        <v>7</v>
      </c>
      <c r="L7" s="8" t="str">
        <f t="shared" si="6"/>
        <v>7/84</v>
      </c>
      <c r="M7" s="3">
        <f t="shared" si="7"/>
        <v>15</v>
      </c>
      <c r="N7" s="7">
        <v>1</v>
      </c>
      <c r="O7" s="8" t="str">
        <f t="shared" si="8"/>
        <v>1/28</v>
      </c>
      <c r="P7" s="3">
        <f t="shared" si="9"/>
        <v>28</v>
      </c>
      <c r="Q7" s="3">
        <f t="shared" si="10"/>
        <v>144.26666666666665</v>
      </c>
    </row>
    <row r="8" spans="1:17" x14ac:dyDescent="0.35">
      <c r="A8" s="2" t="s">
        <v>149</v>
      </c>
      <c r="B8" s="7"/>
      <c r="C8" s="9" t="str">
        <f t="shared" si="0"/>
        <v>-</v>
      </c>
      <c r="D8" s="3">
        <f t="shared" si="1"/>
        <v>0</v>
      </c>
      <c r="E8" s="7"/>
      <c r="F8" s="8" t="str">
        <f t="shared" si="2"/>
        <v>-</v>
      </c>
      <c r="G8" s="3">
        <f t="shared" si="3"/>
        <v>0</v>
      </c>
      <c r="H8" s="7"/>
      <c r="I8" s="8" t="str">
        <f t="shared" si="4"/>
        <v>-</v>
      </c>
      <c r="J8" s="3">
        <f t="shared" si="5"/>
        <v>0</v>
      </c>
      <c r="K8" s="7"/>
      <c r="L8" s="8" t="str">
        <f t="shared" si="6"/>
        <v>-</v>
      </c>
      <c r="M8" s="3">
        <f t="shared" si="7"/>
        <v>0</v>
      </c>
      <c r="N8" s="7">
        <v>6</v>
      </c>
      <c r="O8" s="8" t="str">
        <f t="shared" si="8"/>
        <v>6/28</v>
      </c>
      <c r="P8" s="3">
        <f t="shared" si="9"/>
        <v>4.666666666666667</v>
      </c>
      <c r="Q8" s="3">
        <f t="shared" si="10"/>
        <v>4.666666666666667</v>
      </c>
    </row>
    <row r="9" spans="1:17" x14ac:dyDescent="0.35">
      <c r="A9" s="2" t="s">
        <v>38</v>
      </c>
      <c r="B9" s="7"/>
      <c r="C9" s="9" t="str">
        <f t="shared" si="0"/>
        <v>-</v>
      </c>
      <c r="D9" s="3">
        <f t="shared" si="1"/>
        <v>0</v>
      </c>
      <c r="E9" s="7">
        <v>39</v>
      </c>
      <c r="F9" s="8" t="str">
        <f t="shared" si="2"/>
        <v>39/44</v>
      </c>
      <c r="G9" s="3">
        <f t="shared" si="3"/>
        <v>1.4666666666666668</v>
      </c>
      <c r="H9" s="7"/>
      <c r="I9" s="8" t="str">
        <f t="shared" si="4"/>
        <v>-</v>
      </c>
      <c r="J9" s="3">
        <f t="shared" si="5"/>
        <v>0</v>
      </c>
      <c r="K9" s="7"/>
      <c r="L9" s="8" t="str">
        <f t="shared" si="6"/>
        <v>-</v>
      </c>
      <c r="M9" s="3">
        <f t="shared" si="7"/>
        <v>0</v>
      </c>
      <c r="N9" s="7"/>
      <c r="O9" s="8" t="str">
        <f t="shared" si="8"/>
        <v>-</v>
      </c>
      <c r="P9" s="3">
        <f t="shared" si="9"/>
        <v>0</v>
      </c>
      <c r="Q9" s="3">
        <f t="shared" si="10"/>
        <v>1.4666666666666668</v>
      </c>
    </row>
    <row r="10" spans="1:17" x14ac:dyDescent="0.35">
      <c r="A10" s="2" t="s">
        <v>39</v>
      </c>
      <c r="B10" s="7"/>
      <c r="C10" s="9" t="str">
        <f t="shared" si="0"/>
        <v>-</v>
      </c>
      <c r="D10" s="3">
        <f t="shared" si="1"/>
        <v>0</v>
      </c>
      <c r="E10" s="7">
        <v>17</v>
      </c>
      <c r="F10" s="8" t="str">
        <f t="shared" si="2"/>
        <v>17/44</v>
      </c>
      <c r="G10" s="3">
        <f t="shared" si="3"/>
        <v>3.3647058823529412</v>
      </c>
      <c r="H10" s="7"/>
      <c r="I10" s="8" t="str">
        <f t="shared" si="4"/>
        <v>-</v>
      </c>
      <c r="J10" s="3">
        <f t="shared" si="5"/>
        <v>0</v>
      </c>
      <c r="K10" s="7"/>
      <c r="L10" s="8" t="str">
        <f t="shared" si="6"/>
        <v>-</v>
      </c>
      <c r="M10" s="3">
        <f t="shared" si="7"/>
        <v>0</v>
      </c>
      <c r="N10" s="7"/>
      <c r="O10" s="8" t="str">
        <f t="shared" si="8"/>
        <v>-</v>
      </c>
      <c r="P10" s="3">
        <f t="shared" si="9"/>
        <v>0</v>
      </c>
      <c r="Q10" s="3">
        <f t="shared" si="10"/>
        <v>3.3647058823529412</v>
      </c>
    </row>
    <row r="11" spans="1:17" x14ac:dyDescent="0.35">
      <c r="A11" s="2" t="s">
        <v>40</v>
      </c>
      <c r="B11" s="7"/>
      <c r="C11" s="9" t="str">
        <f t="shared" si="0"/>
        <v>-</v>
      </c>
      <c r="D11" s="3">
        <f t="shared" si="1"/>
        <v>0</v>
      </c>
      <c r="E11" s="7">
        <v>35</v>
      </c>
      <c r="F11" s="8" t="str">
        <f t="shared" si="2"/>
        <v>35/44</v>
      </c>
      <c r="G11" s="3">
        <f t="shared" si="3"/>
        <v>1.6342857142857143</v>
      </c>
      <c r="H11" s="7"/>
      <c r="I11" s="8" t="str">
        <f t="shared" si="4"/>
        <v>-</v>
      </c>
      <c r="J11" s="3">
        <f t="shared" si="5"/>
        <v>0</v>
      </c>
      <c r="K11" s="7"/>
      <c r="L11" s="8" t="str">
        <f t="shared" si="6"/>
        <v>-</v>
      </c>
      <c r="M11" s="3">
        <f t="shared" si="7"/>
        <v>0</v>
      </c>
      <c r="N11" s="7"/>
      <c r="O11" s="8" t="str">
        <f t="shared" si="8"/>
        <v>-</v>
      </c>
      <c r="P11" s="3">
        <f t="shared" si="9"/>
        <v>0</v>
      </c>
      <c r="Q11" s="3">
        <f t="shared" si="10"/>
        <v>1.6342857142857143</v>
      </c>
    </row>
    <row r="12" spans="1:17" x14ac:dyDescent="0.35">
      <c r="A12" s="2" t="s">
        <v>41</v>
      </c>
      <c r="B12" s="7"/>
      <c r="C12" s="9" t="str">
        <f t="shared" si="0"/>
        <v>-</v>
      </c>
      <c r="D12" s="3">
        <f t="shared" si="1"/>
        <v>0</v>
      </c>
      <c r="E12" s="7">
        <v>19</v>
      </c>
      <c r="F12" s="8" t="str">
        <f t="shared" si="2"/>
        <v>19/44</v>
      </c>
      <c r="G12" s="3">
        <f t="shared" si="3"/>
        <v>3.0105263157894737</v>
      </c>
      <c r="H12" s="7">
        <v>17</v>
      </c>
      <c r="I12" s="8" t="str">
        <f t="shared" si="4"/>
        <v>17/38</v>
      </c>
      <c r="J12" s="3">
        <f t="shared" si="5"/>
        <v>2.2352941176470589</v>
      </c>
      <c r="K12" s="7"/>
      <c r="L12" s="8" t="str">
        <f t="shared" si="6"/>
        <v>-</v>
      </c>
      <c r="M12" s="3">
        <f t="shared" si="7"/>
        <v>0</v>
      </c>
      <c r="N12" s="7"/>
      <c r="O12" s="8" t="str">
        <f t="shared" si="8"/>
        <v>-</v>
      </c>
      <c r="P12" s="3">
        <f t="shared" si="9"/>
        <v>0</v>
      </c>
      <c r="Q12" s="3">
        <f t="shared" si="10"/>
        <v>5.245820433436533</v>
      </c>
    </row>
    <row r="13" spans="1:17" x14ac:dyDescent="0.35">
      <c r="A13" s="2" t="s">
        <v>42</v>
      </c>
      <c r="B13" s="7"/>
      <c r="C13" s="9" t="str">
        <f t="shared" si="0"/>
        <v>-</v>
      </c>
      <c r="D13" s="3">
        <f t="shared" si="1"/>
        <v>0</v>
      </c>
      <c r="E13" s="7">
        <v>38</v>
      </c>
      <c r="F13" s="8" t="str">
        <f t="shared" si="2"/>
        <v>38/44</v>
      </c>
      <c r="G13" s="3">
        <f t="shared" si="3"/>
        <v>1.5052631578947369</v>
      </c>
      <c r="H13" s="7"/>
      <c r="I13" s="8" t="str">
        <f t="shared" si="4"/>
        <v>-</v>
      </c>
      <c r="J13" s="3">
        <f t="shared" si="5"/>
        <v>0</v>
      </c>
      <c r="K13" s="7"/>
      <c r="L13" s="8" t="str">
        <f t="shared" si="6"/>
        <v>-</v>
      </c>
      <c r="M13" s="3">
        <f t="shared" si="7"/>
        <v>0</v>
      </c>
      <c r="N13" s="7"/>
      <c r="O13" s="8" t="str">
        <f t="shared" si="8"/>
        <v>-</v>
      </c>
      <c r="P13" s="3">
        <f t="shared" si="9"/>
        <v>0</v>
      </c>
      <c r="Q13" s="3">
        <f t="shared" si="10"/>
        <v>1.5052631578947369</v>
      </c>
    </row>
    <row r="14" spans="1:17" x14ac:dyDescent="0.35">
      <c r="A14" s="2" t="s">
        <v>43</v>
      </c>
      <c r="B14" s="7">
        <v>22</v>
      </c>
      <c r="C14" s="9" t="str">
        <f t="shared" si="0"/>
        <v>22/60</v>
      </c>
      <c r="D14" s="3">
        <f t="shared" si="1"/>
        <v>2.7272727272727271</v>
      </c>
      <c r="E14" s="7">
        <v>25</v>
      </c>
      <c r="F14" s="8" t="str">
        <f t="shared" si="2"/>
        <v>25/44</v>
      </c>
      <c r="G14" s="3">
        <f t="shared" si="3"/>
        <v>2.2880000000000003</v>
      </c>
      <c r="H14" s="7">
        <v>15</v>
      </c>
      <c r="I14" s="8" t="str">
        <f t="shared" si="4"/>
        <v>15/38</v>
      </c>
      <c r="J14" s="3">
        <f t="shared" si="5"/>
        <v>2.5333333333333332</v>
      </c>
      <c r="K14" s="7"/>
      <c r="L14" s="8" t="str">
        <f t="shared" si="6"/>
        <v>-</v>
      </c>
      <c r="M14" s="3">
        <f t="shared" si="7"/>
        <v>0</v>
      </c>
      <c r="N14" s="7">
        <v>19</v>
      </c>
      <c r="O14" s="8" t="str">
        <f t="shared" si="8"/>
        <v>19/28</v>
      </c>
      <c r="P14" s="3">
        <f t="shared" si="9"/>
        <v>1.4736842105263157</v>
      </c>
      <c r="Q14" s="3">
        <f t="shared" si="10"/>
        <v>9.0222902711323751</v>
      </c>
    </row>
    <row r="15" spans="1:17" x14ac:dyDescent="0.35">
      <c r="A15" s="2" t="s">
        <v>44</v>
      </c>
      <c r="B15" s="7">
        <v>8</v>
      </c>
      <c r="C15" s="9" t="str">
        <f t="shared" si="0"/>
        <v>8/60</v>
      </c>
      <c r="D15" s="3">
        <f t="shared" si="1"/>
        <v>7.5</v>
      </c>
      <c r="E15" s="7">
        <v>6</v>
      </c>
      <c r="F15" s="8" t="str">
        <f t="shared" si="2"/>
        <v>6/44</v>
      </c>
      <c r="G15" s="3">
        <f t="shared" si="3"/>
        <v>9.5333333333333332</v>
      </c>
      <c r="H15" s="7"/>
      <c r="I15" s="8" t="str">
        <f t="shared" si="4"/>
        <v>-</v>
      </c>
      <c r="J15" s="3">
        <f t="shared" si="5"/>
        <v>0</v>
      </c>
      <c r="K15" s="7"/>
      <c r="L15" s="8" t="str">
        <f t="shared" si="6"/>
        <v>-</v>
      </c>
      <c r="M15" s="3">
        <f t="shared" si="7"/>
        <v>0</v>
      </c>
      <c r="N15" s="7">
        <v>7</v>
      </c>
      <c r="O15" s="8" t="str">
        <f t="shared" si="8"/>
        <v>7/28</v>
      </c>
      <c r="P15" s="3">
        <f t="shared" si="9"/>
        <v>4</v>
      </c>
      <c r="Q15" s="3">
        <f t="shared" si="10"/>
        <v>21.033333333333331</v>
      </c>
    </row>
    <row r="16" spans="1:17" x14ac:dyDescent="0.35">
      <c r="A16" s="2" t="s">
        <v>45</v>
      </c>
      <c r="B16" s="7">
        <v>48</v>
      </c>
      <c r="C16" s="9" t="str">
        <f t="shared" si="0"/>
        <v>48/60</v>
      </c>
      <c r="D16" s="3">
        <f t="shared" si="1"/>
        <v>1.25</v>
      </c>
      <c r="E16" s="7">
        <v>32</v>
      </c>
      <c r="F16" s="8" t="str">
        <f t="shared" si="2"/>
        <v>32/44</v>
      </c>
      <c r="G16" s="3">
        <f t="shared" si="3"/>
        <v>1.7875000000000001</v>
      </c>
      <c r="H16" s="7"/>
      <c r="I16" s="8" t="str">
        <f t="shared" si="4"/>
        <v>-</v>
      </c>
      <c r="J16" s="3">
        <f t="shared" si="5"/>
        <v>0</v>
      </c>
      <c r="K16" s="7"/>
      <c r="L16" s="8" t="str">
        <f t="shared" si="6"/>
        <v>-</v>
      </c>
      <c r="M16" s="3">
        <f t="shared" si="7"/>
        <v>0</v>
      </c>
      <c r="N16" s="7"/>
      <c r="O16" s="8" t="str">
        <f t="shared" si="8"/>
        <v>-</v>
      </c>
      <c r="P16" s="3">
        <f t="shared" si="9"/>
        <v>0</v>
      </c>
      <c r="Q16" s="3">
        <f t="shared" si="10"/>
        <v>3.0375000000000001</v>
      </c>
    </row>
    <row r="17" spans="1:17" x14ac:dyDescent="0.35">
      <c r="A17" s="2" t="s">
        <v>34</v>
      </c>
      <c r="B17" s="7">
        <v>60</v>
      </c>
      <c r="C17" s="9" t="str">
        <f t="shared" si="0"/>
        <v>60/60</v>
      </c>
      <c r="D17" s="3">
        <f t="shared" si="1"/>
        <v>1</v>
      </c>
      <c r="E17" s="7"/>
      <c r="F17" s="8" t="str">
        <f t="shared" si="2"/>
        <v>-</v>
      </c>
      <c r="G17" s="3">
        <f t="shared" si="3"/>
        <v>0</v>
      </c>
      <c r="H17" s="7"/>
      <c r="I17" s="8" t="str">
        <f t="shared" si="4"/>
        <v>-</v>
      </c>
      <c r="J17" s="3">
        <f t="shared" si="5"/>
        <v>0</v>
      </c>
      <c r="K17" s="7"/>
      <c r="L17" s="8" t="str">
        <f t="shared" si="6"/>
        <v>-</v>
      </c>
      <c r="M17" s="3">
        <f t="shared" si="7"/>
        <v>0</v>
      </c>
      <c r="N17" s="7"/>
      <c r="O17" s="8" t="str">
        <f t="shared" si="8"/>
        <v>-</v>
      </c>
      <c r="P17" s="3">
        <f t="shared" si="9"/>
        <v>0</v>
      </c>
      <c r="Q17" s="3">
        <f t="shared" si="10"/>
        <v>1</v>
      </c>
    </row>
    <row r="18" spans="1:17" x14ac:dyDescent="0.35">
      <c r="A18" s="2" t="s">
        <v>46</v>
      </c>
      <c r="B18" s="7">
        <v>2</v>
      </c>
      <c r="C18" s="9" t="str">
        <f t="shared" si="0"/>
        <v>2/60</v>
      </c>
      <c r="D18" s="3">
        <f t="shared" si="1"/>
        <v>30</v>
      </c>
      <c r="E18" s="7">
        <v>3</v>
      </c>
      <c r="F18" s="8" t="str">
        <f t="shared" si="2"/>
        <v>3/44</v>
      </c>
      <c r="G18" s="3">
        <f t="shared" si="3"/>
        <v>19.066666666666666</v>
      </c>
      <c r="H18" s="7">
        <v>1</v>
      </c>
      <c r="I18" s="8" t="str">
        <f t="shared" si="4"/>
        <v>1/38</v>
      </c>
      <c r="J18" s="3">
        <f t="shared" si="5"/>
        <v>38</v>
      </c>
      <c r="K18" s="7">
        <v>16</v>
      </c>
      <c r="L18" s="8" t="str">
        <f t="shared" si="6"/>
        <v>16/84</v>
      </c>
      <c r="M18" s="3">
        <f t="shared" si="7"/>
        <v>6.5625</v>
      </c>
      <c r="N18" s="7">
        <v>2</v>
      </c>
      <c r="O18" s="8" t="str">
        <f t="shared" si="8"/>
        <v>2/28</v>
      </c>
      <c r="P18" s="3">
        <f t="shared" si="9"/>
        <v>14</v>
      </c>
      <c r="Q18" s="3">
        <f t="shared" si="10"/>
        <v>107.62916666666666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C5C89-1FE1-4C39-A1A1-D30DF83731ED}">
  <sheetPr codeName="Feuil5"/>
  <dimension ref="A1:Q21"/>
  <sheetViews>
    <sheetView showGridLines="0" showRowColHeaders="0" topLeftCell="A3" workbookViewId="0">
      <selection activeCell="A3" sqref="A3"/>
    </sheetView>
  </sheetViews>
  <sheetFormatPr baseColWidth="10" defaultColWidth="20.7265625" defaultRowHeight="14.5" x14ac:dyDescent="0.35"/>
  <cols>
    <col min="1" max="1" width="30.7265625" style="5" customWidth="1"/>
    <col min="2" max="2" width="20.7265625" style="1" hidden="1" customWidth="1"/>
    <col min="3" max="4" width="20.7265625" style="1" customWidth="1"/>
    <col min="5" max="5" width="20.7265625" style="1" hidden="1" customWidth="1"/>
    <col min="6" max="7" width="20.7265625" style="1" customWidth="1"/>
    <col min="8" max="8" width="20.7265625" style="1" hidden="1" customWidth="1"/>
    <col min="9" max="10" width="20.7265625" style="1" customWidth="1"/>
    <col min="11" max="11" width="20.7265625" style="1" hidden="1" customWidth="1"/>
    <col min="12" max="13" width="20.7265625" style="1" customWidth="1"/>
    <col min="14" max="14" width="20.7265625" style="1" hidden="1" customWidth="1"/>
    <col min="15" max="16" width="20.7265625" style="1" customWidth="1"/>
    <col min="17" max="16384" width="20.7265625" style="1"/>
  </cols>
  <sheetData>
    <row r="1" spans="1:17" ht="15" hidden="1" customHeight="1" x14ac:dyDescent="0.35">
      <c r="A1" s="5" t="s">
        <v>9</v>
      </c>
      <c r="B1" s="3">
        <v>1</v>
      </c>
      <c r="C1" s="3"/>
      <c r="E1" s="3">
        <v>1.3</v>
      </c>
      <c r="F1" s="3"/>
      <c r="H1" s="3">
        <v>1</v>
      </c>
      <c r="I1" s="3"/>
      <c r="K1" s="3">
        <v>1.25</v>
      </c>
      <c r="L1" s="3"/>
      <c r="N1" s="3">
        <v>1</v>
      </c>
      <c r="O1" s="3"/>
    </row>
    <row r="2" spans="1:17" ht="15" hidden="1" customHeight="1" x14ac:dyDescent="0.35">
      <c r="A2" s="5" t="s">
        <v>10</v>
      </c>
      <c r="B2" s="7">
        <v>85</v>
      </c>
      <c r="E2" s="7">
        <v>64</v>
      </c>
      <c r="H2" s="7">
        <v>51</v>
      </c>
      <c r="K2" s="7">
        <v>96</v>
      </c>
      <c r="L2" s="1">
        <v>87</v>
      </c>
      <c r="N2" s="7">
        <v>39</v>
      </c>
    </row>
    <row r="3" spans="1:17" x14ac:dyDescent="0.35">
      <c r="A3" s="1" t="s">
        <v>1</v>
      </c>
      <c r="B3" s="1" t="s">
        <v>11</v>
      </c>
      <c r="C3" s="1" t="s">
        <v>12</v>
      </c>
      <c r="D3" s="1" t="s">
        <v>13</v>
      </c>
      <c r="E3" s="1" t="s">
        <v>14</v>
      </c>
      <c r="F3" s="1" t="s">
        <v>15</v>
      </c>
      <c r="G3" s="1" t="s">
        <v>16</v>
      </c>
      <c r="H3" s="1" t="s">
        <v>17</v>
      </c>
      <c r="I3" s="1" t="s">
        <v>18</v>
      </c>
      <c r="J3" s="1" t="s">
        <v>19</v>
      </c>
      <c r="K3" s="1" t="s">
        <v>20</v>
      </c>
      <c r="L3" s="1" t="s">
        <v>21</v>
      </c>
      <c r="M3" s="1" t="s">
        <v>22</v>
      </c>
      <c r="N3" s="1" t="s">
        <v>23</v>
      </c>
      <c r="O3" s="1" t="s">
        <v>24</v>
      </c>
      <c r="P3" s="1" t="s">
        <v>25</v>
      </c>
      <c r="Q3" s="1" t="s">
        <v>26</v>
      </c>
    </row>
    <row r="4" spans="1:17" x14ac:dyDescent="0.35">
      <c r="A4" s="2" t="s">
        <v>50</v>
      </c>
      <c r="B4" s="7">
        <v>63</v>
      </c>
      <c r="C4" s="9" t="str">
        <f t="shared" ref="C4:C21" si="0">IF(B4,B4&amp;"/"&amp;B$2,"-")</f>
        <v>63/85</v>
      </c>
      <c r="D4" s="3">
        <f t="shared" ref="D4:D21" si="1">IF(B4,B$1*B$2/B4,0)</f>
        <v>1.3492063492063493</v>
      </c>
      <c r="E4" s="7">
        <v>39</v>
      </c>
      <c r="F4" s="8" t="str">
        <f t="shared" ref="F4:F21" si="2">IF(E4,E4&amp;"/"&amp;E$2,"-")</f>
        <v>39/64</v>
      </c>
      <c r="G4" s="3">
        <f t="shared" ref="G4:G21" si="3">IF(E4,E$1*E$2/E4,0)</f>
        <v>2.1333333333333333</v>
      </c>
      <c r="H4" s="7"/>
      <c r="I4" s="8" t="str">
        <f t="shared" ref="I4:I21" si="4">IF(H4,H4&amp;"/"&amp;H$2,"-")</f>
        <v>-</v>
      </c>
      <c r="J4" s="3">
        <f t="shared" ref="J4:J21" si="5">IF(H4,H$1*H$2/H4,0)</f>
        <v>0</v>
      </c>
      <c r="K4" s="7"/>
      <c r="L4" s="8" t="str">
        <f t="shared" ref="L4:L21" si="6">IF(K4,K4&amp;"/"&amp;L$2,"-")</f>
        <v>-</v>
      </c>
      <c r="M4" s="3">
        <f t="shared" ref="M4:M21" si="7">IF(K4,K$1*L$2/K4,0)</f>
        <v>0</v>
      </c>
      <c r="N4" s="7"/>
      <c r="O4" s="8" t="str">
        <f t="shared" ref="O4:O21" si="8">IF(N4,N4&amp;"/"&amp;N$2,"-")</f>
        <v>-</v>
      </c>
      <c r="P4" s="3">
        <f t="shared" ref="P4:P21" si="9">IF(N4,N$1*N$2/N4,0)</f>
        <v>0</v>
      </c>
      <c r="Q4" s="3">
        <f t="shared" ref="Q4:Q21" si="10">SUM(D4,G4,J4,M4,P4)</f>
        <v>3.4825396825396826</v>
      </c>
    </row>
    <row r="5" spans="1:17" x14ac:dyDescent="0.35">
      <c r="A5" s="2" t="s">
        <v>96</v>
      </c>
      <c r="B5" s="7"/>
      <c r="C5" s="9" t="str">
        <f t="shared" si="0"/>
        <v>-</v>
      </c>
      <c r="D5" s="3">
        <f t="shared" si="1"/>
        <v>0</v>
      </c>
      <c r="E5" s="7">
        <v>12</v>
      </c>
      <c r="F5" s="8" t="str">
        <f t="shared" si="2"/>
        <v>12/64</v>
      </c>
      <c r="G5" s="3">
        <f t="shared" si="3"/>
        <v>6.9333333333333336</v>
      </c>
      <c r="H5" s="7">
        <v>8</v>
      </c>
      <c r="I5" s="8" t="str">
        <f t="shared" si="4"/>
        <v>8/51</v>
      </c>
      <c r="J5" s="3">
        <f t="shared" si="5"/>
        <v>6.375</v>
      </c>
      <c r="K5" s="7"/>
      <c r="L5" s="8" t="str">
        <f t="shared" si="6"/>
        <v>-</v>
      </c>
      <c r="M5" s="3">
        <f t="shared" si="7"/>
        <v>0</v>
      </c>
      <c r="N5" s="7">
        <v>5</v>
      </c>
      <c r="O5" s="8" t="str">
        <f t="shared" si="8"/>
        <v>5/39</v>
      </c>
      <c r="P5" s="3">
        <f t="shared" si="9"/>
        <v>7.8</v>
      </c>
      <c r="Q5" s="3">
        <f t="shared" si="10"/>
        <v>21.108333333333334</v>
      </c>
    </row>
    <row r="6" spans="1:17" x14ac:dyDescent="0.35">
      <c r="A6" s="2" t="s">
        <v>95</v>
      </c>
      <c r="B6" s="7"/>
      <c r="C6" s="9" t="str">
        <f t="shared" si="0"/>
        <v>-</v>
      </c>
      <c r="D6" s="3">
        <f t="shared" si="1"/>
        <v>0</v>
      </c>
      <c r="E6" s="7">
        <v>3</v>
      </c>
      <c r="F6" s="8" t="str">
        <f t="shared" si="2"/>
        <v>3/64</v>
      </c>
      <c r="G6" s="3">
        <f t="shared" si="3"/>
        <v>27.733333333333334</v>
      </c>
      <c r="H6" s="7">
        <v>4</v>
      </c>
      <c r="I6" s="8" t="str">
        <f t="shared" si="4"/>
        <v>4/51</v>
      </c>
      <c r="J6" s="3">
        <f t="shared" si="5"/>
        <v>12.75</v>
      </c>
      <c r="K6" s="7">
        <v>9</v>
      </c>
      <c r="L6" s="8" t="str">
        <f t="shared" si="6"/>
        <v>9/87</v>
      </c>
      <c r="M6" s="3">
        <f t="shared" si="7"/>
        <v>12.083333333333334</v>
      </c>
      <c r="N6" s="7"/>
      <c r="O6" s="8" t="str">
        <f t="shared" si="8"/>
        <v>-</v>
      </c>
      <c r="P6" s="3">
        <f t="shared" si="9"/>
        <v>0</v>
      </c>
      <c r="Q6" s="3">
        <f t="shared" si="10"/>
        <v>52.56666666666667</v>
      </c>
    </row>
    <row r="7" spans="1:17" x14ac:dyDescent="0.35">
      <c r="A7" s="2" t="s">
        <v>52</v>
      </c>
      <c r="B7" s="7">
        <v>67</v>
      </c>
      <c r="C7" s="9" t="str">
        <f t="shared" si="0"/>
        <v>67/85</v>
      </c>
      <c r="D7" s="3">
        <f t="shared" si="1"/>
        <v>1.2686567164179106</v>
      </c>
      <c r="E7" s="7"/>
      <c r="F7" s="8" t="str">
        <f t="shared" si="2"/>
        <v>-</v>
      </c>
      <c r="G7" s="3">
        <f t="shared" si="3"/>
        <v>0</v>
      </c>
      <c r="H7" s="7">
        <v>34</v>
      </c>
      <c r="I7" s="8" t="str">
        <f t="shared" si="4"/>
        <v>34/51</v>
      </c>
      <c r="J7" s="3">
        <f t="shared" si="5"/>
        <v>1.5</v>
      </c>
      <c r="K7" s="7"/>
      <c r="L7" s="8" t="str">
        <f t="shared" si="6"/>
        <v>-</v>
      </c>
      <c r="M7" s="3">
        <f t="shared" si="7"/>
        <v>0</v>
      </c>
      <c r="N7" s="7"/>
      <c r="O7" s="8" t="str">
        <f t="shared" si="8"/>
        <v>-</v>
      </c>
      <c r="P7" s="3">
        <f t="shared" si="9"/>
        <v>0</v>
      </c>
      <c r="Q7" s="3">
        <f t="shared" si="10"/>
        <v>2.7686567164179108</v>
      </c>
    </row>
    <row r="8" spans="1:17" x14ac:dyDescent="0.35">
      <c r="A8" s="2" t="s">
        <v>98</v>
      </c>
      <c r="B8" s="7"/>
      <c r="C8" s="9" t="str">
        <f t="shared" si="0"/>
        <v>-</v>
      </c>
      <c r="D8" s="3">
        <f t="shared" si="1"/>
        <v>0</v>
      </c>
      <c r="E8" s="7">
        <v>23</v>
      </c>
      <c r="F8" s="8" t="str">
        <f t="shared" si="2"/>
        <v>23/64</v>
      </c>
      <c r="G8" s="3">
        <f t="shared" si="3"/>
        <v>3.6173913043478261</v>
      </c>
      <c r="H8" s="7">
        <v>14</v>
      </c>
      <c r="I8" s="8" t="str">
        <f t="shared" si="4"/>
        <v>14/51</v>
      </c>
      <c r="J8" s="3">
        <f t="shared" si="5"/>
        <v>3.6428571428571428</v>
      </c>
      <c r="K8" s="7"/>
      <c r="L8" s="8" t="str">
        <f t="shared" si="6"/>
        <v>-</v>
      </c>
      <c r="M8" s="3">
        <f t="shared" si="7"/>
        <v>0</v>
      </c>
      <c r="N8" s="7"/>
      <c r="O8" s="8" t="str">
        <f t="shared" si="8"/>
        <v>-</v>
      </c>
      <c r="P8" s="3">
        <f t="shared" si="9"/>
        <v>0</v>
      </c>
      <c r="Q8" s="3">
        <f t="shared" si="10"/>
        <v>7.2602484472049689</v>
      </c>
    </row>
    <row r="9" spans="1:17" x14ac:dyDescent="0.35">
      <c r="A9" s="2" t="s">
        <v>103</v>
      </c>
      <c r="B9" s="7"/>
      <c r="C9" s="9" t="str">
        <f t="shared" si="0"/>
        <v>-</v>
      </c>
      <c r="D9" s="3">
        <f t="shared" si="1"/>
        <v>0</v>
      </c>
      <c r="E9" s="7">
        <v>62</v>
      </c>
      <c r="F9" s="8" t="str">
        <f t="shared" si="2"/>
        <v>62/64</v>
      </c>
      <c r="G9" s="3">
        <f t="shared" si="3"/>
        <v>1.3419354838709678</v>
      </c>
      <c r="H9" s="7"/>
      <c r="I9" s="8" t="str">
        <f t="shared" si="4"/>
        <v>-</v>
      </c>
      <c r="J9" s="3">
        <f t="shared" si="5"/>
        <v>0</v>
      </c>
      <c r="K9" s="7"/>
      <c r="L9" s="8" t="str">
        <f t="shared" si="6"/>
        <v>-</v>
      </c>
      <c r="M9" s="3">
        <f t="shared" si="7"/>
        <v>0</v>
      </c>
      <c r="N9" s="7"/>
      <c r="O9" s="8" t="str">
        <f t="shared" si="8"/>
        <v>-</v>
      </c>
      <c r="P9" s="3">
        <f t="shared" si="9"/>
        <v>0</v>
      </c>
      <c r="Q9" s="3">
        <f t="shared" si="10"/>
        <v>1.3419354838709678</v>
      </c>
    </row>
    <row r="10" spans="1:17" x14ac:dyDescent="0.35">
      <c r="A10" s="2" t="s">
        <v>53</v>
      </c>
      <c r="B10" s="7">
        <v>79</v>
      </c>
      <c r="C10" s="9" t="str">
        <f t="shared" si="0"/>
        <v>79/85</v>
      </c>
      <c r="D10" s="3">
        <f t="shared" si="1"/>
        <v>1.0759493670886076</v>
      </c>
      <c r="E10" s="7">
        <v>56</v>
      </c>
      <c r="F10" s="8" t="str">
        <f t="shared" si="2"/>
        <v>56/64</v>
      </c>
      <c r="G10" s="3">
        <f t="shared" si="3"/>
        <v>1.4857142857142858</v>
      </c>
      <c r="H10" s="7"/>
      <c r="I10" s="8" t="str">
        <f t="shared" si="4"/>
        <v>-</v>
      </c>
      <c r="J10" s="3">
        <f t="shared" si="5"/>
        <v>0</v>
      </c>
      <c r="K10" s="7"/>
      <c r="L10" s="8" t="str">
        <f t="shared" si="6"/>
        <v>-</v>
      </c>
      <c r="M10" s="3">
        <f t="shared" si="7"/>
        <v>0</v>
      </c>
      <c r="N10" s="7"/>
      <c r="O10" s="8" t="str">
        <f t="shared" si="8"/>
        <v>-</v>
      </c>
      <c r="P10" s="3">
        <f t="shared" si="9"/>
        <v>0</v>
      </c>
      <c r="Q10" s="3">
        <f t="shared" si="10"/>
        <v>2.5616636528028933</v>
      </c>
    </row>
    <row r="11" spans="1:17" x14ac:dyDescent="0.35">
      <c r="A11" s="2" t="s">
        <v>101</v>
      </c>
      <c r="B11" s="7"/>
      <c r="C11" s="9" t="str">
        <f t="shared" si="0"/>
        <v>-</v>
      </c>
      <c r="D11" s="3">
        <f t="shared" si="1"/>
        <v>0</v>
      </c>
      <c r="E11" s="7">
        <v>50</v>
      </c>
      <c r="F11" s="8" t="str">
        <f t="shared" si="2"/>
        <v>50/64</v>
      </c>
      <c r="G11" s="3">
        <f t="shared" si="3"/>
        <v>1.6640000000000001</v>
      </c>
      <c r="H11" s="7">
        <v>45</v>
      </c>
      <c r="I11" s="8" t="str">
        <f t="shared" si="4"/>
        <v>45/51</v>
      </c>
      <c r="J11" s="3">
        <f t="shared" si="5"/>
        <v>1.1333333333333333</v>
      </c>
      <c r="K11" s="7"/>
      <c r="L11" s="8" t="str">
        <f t="shared" si="6"/>
        <v>-</v>
      </c>
      <c r="M11" s="3">
        <f t="shared" si="7"/>
        <v>0</v>
      </c>
      <c r="N11" s="7"/>
      <c r="O11" s="8" t="str">
        <f t="shared" si="8"/>
        <v>-</v>
      </c>
      <c r="P11" s="3">
        <f t="shared" si="9"/>
        <v>0</v>
      </c>
      <c r="Q11" s="3">
        <f t="shared" si="10"/>
        <v>2.7973333333333334</v>
      </c>
    </row>
    <row r="12" spans="1:17" x14ac:dyDescent="0.35">
      <c r="A12" s="2" t="s">
        <v>47</v>
      </c>
      <c r="B12" s="7">
        <v>1</v>
      </c>
      <c r="C12" s="8" t="str">
        <f t="shared" si="0"/>
        <v>1/85</v>
      </c>
      <c r="D12" s="3">
        <f t="shared" si="1"/>
        <v>85</v>
      </c>
      <c r="E12" s="7">
        <v>2</v>
      </c>
      <c r="F12" s="8" t="str">
        <f t="shared" si="2"/>
        <v>2/64</v>
      </c>
      <c r="G12" s="3">
        <f t="shared" si="3"/>
        <v>41.6</v>
      </c>
      <c r="H12" s="7">
        <v>1</v>
      </c>
      <c r="I12" s="8" t="str">
        <f t="shared" si="4"/>
        <v>1/51</v>
      </c>
      <c r="J12" s="3">
        <f t="shared" si="5"/>
        <v>51</v>
      </c>
      <c r="K12" s="7">
        <v>8</v>
      </c>
      <c r="L12" s="8" t="str">
        <f t="shared" si="6"/>
        <v>8/87</v>
      </c>
      <c r="M12" s="3">
        <f t="shared" si="7"/>
        <v>13.59375</v>
      </c>
      <c r="N12" s="7"/>
      <c r="O12" s="8" t="str">
        <f t="shared" si="8"/>
        <v>-</v>
      </c>
      <c r="P12" s="3">
        <f t="shared" si="9"/>
        <v>0</v>
      </c>
      <c r="Q12" s="3">
        <f t="shared" si="10"/>
        <v>191.19374999999999</v>
      </c>
    </row>
    <row r="13" spans="1:17" x14ac:dyDescent="0.35">
      <c r="A13" s="2" t="s">
        <v>99</v>
      </c>
      <c r="B13" s="7"/>
      <c r="C13" s="9" t="str">
        <f t="shared" si="0"/>
        <v>-</v>
      </c>
      <c r="D13" s="3">
        <f t="shared" si="1"/>
        <v>0</v>
      </c>
      <c r="E13" s="7">
        <v>33</v>
      </c>
      <c r="F13" s="8" t="str">
        <f t="shared" si="2"/>
        <v>33/64</v>
      </c>
      <c r="G13" s="3">
        <f t="shared" si="3"/>
        <v>2.5212121212121215</v>
      </c>
      <c r="H13" s="7"/>
      <c r="I13" s="8" t="str">
        <f t="shared" si="4"/>
        <v>-</v>
      </c>
      <c r="J13" s="3">
        <f t="shared" si="5"/>
        <v>0</v>
      </c>
      <c r="K13" s="7"/>
      <c r="L13" s="8" t="str">
        <f t="shared" si="6"/>
        <v>-</v>
      </c>
      <c r="M13" s="3">
        <f t="shared" si="7"/>
        <v>0</v>
      </c>
      <c r="N13" s="7"/>
      <c r="O13" s="8" t="str">
        <f t="shared" si="8"/>
        <v>-</v>
      </c>
      <c r="P13" s="3">
        <f t="shared" si="9"/>
        <v>0</v>
      </c>
      <c r="Q13" s="3">
        <f t="shared" si="10"/>
        <v>2.5212121212121215</v>
      </c>
    </row>
    <row r="14" spans="1:17" x14ac:dyDescent="0.35">
      <c r="A14" s="2" t="s">
        <v>51</v>
      </c>
      <c r="B14" s="7">
        <v>66</v>
      </c>
      <c r="C14" s="9" t="str">
        <f t="shared" si="0"/>
        <v>66/85</v>
      </c>
      <c r="D14" s="3">
        <f t="shared" si="1"/>
        <v>1.2878787878787878</v>
      </c>
      <c r="E14" s="7">
        <v>44</v>
      </c>
      <c r="F14" s="8" t="str">
        <f t="shared" si="2"/>
        <v>44/64</v>
      </c>
      <c r="G14" s="3">
        <f t="shared" si="3"/>
        <v>1.8909090909090909</v>
      </c>
      <c r="H14" s="7"/>
      <c r="I14" s="8" t="str">
        <f t="shared" si="4"/>
        <v>-</v>
      </c>
      <c r="J14" s="3">
        <f t="shared" si="5"/>
        <v>0</v>
      </c>
      <c r="K14" s="7"/>
      <c r="L14" s="8" t="str">
        <f t="shared" si="6"/>
        <v>-</v>
      </c>
      <c r="M14" s="3">
        <f t="shared" si="7"/>
        <v>0</v>
      </c>
      <c r="N14" s="7"/>
      <c r="O14" s="8" t="str">
        <f t="shared" si="8"/>
        <v>-</v>
      </c>
      <c r="P14" s="3">
        <f t="shared" si="9"/>
        <v>0</v>
      </c>
      <c r="Q14" s="3">
        <f t="shared" si="10"/>
        <v>3.1787878787878787</v>
      </c>
    </row>
    <row r="15" spans="1:17" x14ac:dyDescent="0.35">
      <c r="A15" s="2" t="s">
        <v>49</v>
      </c>
      <c r="B15" s="7">
        <v>62</v>
      </c>
      <c r="C15" s="9" t="str">
        <f t="shared" si="0"/>
        <v>62/85</v>
      </c>
      <c r="D15" s="3">
        <f t="shared" si="1"/>
        <v>1.3709677419354838</v>
      </c>
      <c r="E15" s="7"/>
      <c r="F15" s="8" t="str">
        <f t="shared" si="2"/>
        <v>-</v>
      </c>
      <c r="G15" s="3">
        <f t="shared" si="3"/>
        <v>0</v>
      </c>
      <c r="H15" s="7"/>
      <c r="I15" s="8" t="str">
        <f t="shared" si="4"/>
        <v>-</v>
      </c>
      <c r="J15" s="3">
        <f t="shared" si="5"/>
        <v>0</v>
      </c>
      <c r="K15" s="7"/>
      <c r="L15" s="8" t="str">
        <f t="shared" si="6"/>
        <v>-</v>
      </c>
      <c r="M15" s="3">
        <f t="shared" si="7"/>
        <v>0</v>
      </c>
      <c r="N15" s="7"/>
      <c r="O15" s="8" t="str">
        <f t="shared" si="8"/>
        <v>-</v>
      </c>
      <c r="P15" s="3">
        <f t="shared" si="9"/>
        <v>0</v>
      </c>
      <c r="Q15" s="3">
        <f t="shared" si="10"/>
        <v>1.3709677419354838</v>
      </c>
    </row>
    <row r="16" spans="1:17" x14ac:dyDescent="0.35">
      <c r="A16" s="2" t="s">
        <v>48</v>
      </c>
      <c r="B16" s="7">
        <v>58</v>
      </c>
      <c r="C16" s="9" t="str">
        <f t="shared" si="0"/>
        <v>58/85</v>
      </c>
      <c r="D16" s="3">
        <f t="shared" si="1"/>
        <v>1.4655172413793103</v>
      </c>
      <c r="E16" s="7">
        <v>36</v>
      </c>
      <c r="F16" s="8" t="str">
        <f t="shared" si="2"/>
        <v>36/64</v>
      </c>
      <c r="G16" s="3">
        <f t="shared" si="3"/>
        <v>2.3111111111111113</v>
      </c>
      <c r="H16" s="7"/>
      <c r="I16" s="8" t="str">
        <f t="shared" si="4"/>
        <v>-</v>
      </c>
      <c r="J16" s="3">
        <f t="shared" si="5"/>
        <v>0</v>
      </c>
      <c r="K16" s="7"/>
      <c r="L16" s="8" t="str">
        <f t="shared" si="6"/>
        <v>-</v>
      </c>
      <c r="M16" s="3">
        <f t="shared" si="7"/>
        <v>0</v>
      </c>
      <c r="N16" s="7">
        <v>19</v>
      </c>
      <c r="O16" s="8" t="str">
        <f t="shared" si="8"/>
        <v>19/39</v>
      </c>
      <c r="P16" s="3">
        <f t="shared" si="9"/>
        <v>2.0526315789473686</v>
      </c>
      <c r="Q16" s="3">
        <f t="shared" si="10"/>
        <v>5.8292599314377895</v>
      </c>
    </row>
    <row r="17" spans="1:17" x14ac:dyDescent="0.35">
      <c r="A17" s="2" t="s">
        <v>102</v>
      </c>
      <c r="B17" s="7"/>
      <c r="C17" s="9" t="str">
        <f t="shared" si="0"/>
        <v>-</v>
      </c>
      <c r="D17" s="3">
        <f t="shared" si="1"/>
        <v>0</v>
      </c>
      <c r="E17" s="7">
        <v>51</v>
      </c>
      <c r="F17" s="8" t="str">
        <f t="shared" si="2"/>
        <v>51/64</v>
      </c>
      <c r="G17" s="3">
        <f t="shared" si="3"/>
        <v>1.6313725490196078</v>
      </c>
      <c r="H17" s="7">
        <v>46</v>
      </c>
      <c r="I17" s="8" t="str">
        <f t="shared" si="4"/>
        <v>46/51</v>
      </c>
      <c r="J17" s="3">
        <f t="shared" si="5"/>
        <v>1.1086956521739131</v>
      </c>
      <c r="K17" s="7"/>
      <c r="L17" s="8" t="str">
        <f t="shared" si="6"/>
        <v>-</v>
      </c>
      <c r="M17" s="3">
        <f t="shared" si="7"/>
        <v>0</v>
      </c>
      <c r="N17" s="7"/>
      <c r="O17" s="8" t="str">
        <f t="shared" si="8"/>
        <v>-</v>
      </c>
      <c r="P17" s="3">
        <f t="shared" si="9"/>
        <v>0</v>
      </c>
      <c r="Q17" s="3">
        <f t="shared" si="10"/>
        <v>2.7400682011935209</v>
      </c>
    </row>
    <row r="18" spans="1:17" x14ac:dyDescent="0.35">
      <c r="A18" s="2" t="s">
        <v>97</v>
      </c>
      <c r="B18" s="7"/>
      <c r="C18" s="9" t="str">
        <f t="shared" si="0"/>
        <v>-</v>
      </c>
      <c r="D18" s="3">
        <f t="shared" si="1"/>
        <v>0</v>
      </c>
      <c r="E18" s="7">
        <v>13</v>
      </c>
      <c r="F18" s="8" t="str">
        <f t="shared" si="2"/>
        <v>13/64</v>
      </c>
      <c r="G18" s="3">
        <f t="shared" si="3"/>
        <v>6.4</v>
      </c>
      <c r="H18" s="7"/>
      <c r="I18" s="8" t="str">
        <f t="shared" si="4"/>
        <v>-</v>
      </c>
      <c r="J18" s="3">
        <f t="shared" si="5"/>
        <v>0</v>
      </c>
      <c r="K18" s="7">
        <v>44</v>
      </c>
      <c r="L18" s="8" t="str">
        <f t="shared" si="6"/>
        <v>44/87</v>
      </c>
      <c r="M18" s="3">
        <f t="shared" si="7"/>
        <v>2.4715909090909092</v>
      </c>
      <c r="N18" s="7"/>
      <c r="O18" s="8" t="str">
        <f t="shared" si="8"/>
        <v>-</v>
      </c>
      <c r="P18" s="3">
        <f t="shared" si="9"/>
        <v>0</v>
      </c>
      <c r="Q18" s="3">
        <f t="shared" si="10"/>
        <v>8.8715909090909086</v>
      </c>
    </row>
    <row r="19" spans="1:17" x14ac:dyDescent="0.35">
      <c r="A19" s="2" t="s">
        <v>150</v>
      </c>
      <c r="B19" s="7"/>
      <c r="C19" s="9" t="str">
        <f t="shared" si="0"/>
        <v>-</v>
      </c>
      <c r="D19" s="3">
        <f t="shared" si="1"/>
        <v>0</v>
      </c>
      <c r="E19" s="7"/>
      <c r="F19" s="8" t="str">
        <f t="shared" si="2"/>
        <v>-</v>
      </c>
      <c r="G19" s="3">
        <f t="shared" si="3"/>
        <v>0</v>
      </c>
      <c r="H19" s="7"/>
      <c r="I19" s="8" t="str">
        <f t="shared" si="4"/>
        <v>-</v>
      </c>
      <c r="J19" s="3">
        <f t="shared" si="5"/>
        <v>0</v>
      </c>
      <c r="K19" s="7"/>
      <c r="L19" s="8" t="str">
        <f t="shared" si="6"/>
        <v>-</v>
      </c>
      <c r="M19" s="3">
        <f t="shared" si="7"/>
        <v>0</v>
      </c>
      <c r="N19" s="7">
        <v>18</v>
      </c>
      <c r="O19" s="8" t="str">
        <f t="shared" si="8"/>
        <v>18/39</v>
      </c>
      <c r="P19" s="3">
        <f t="shared" si="9"/>
        <v>2.1666666666666665</v>
      </c>
      <c r="Q19" s="3">
        <f t="shared" si="10"/>
        <v>2.1666666666666665</v>
      </c>
    </row>
    <row r="20" spans="1:17" x14ac:dyDescent="0.35">
      <c r="A20" s="2" t="s">
        <v>151</v>
      </c>
      <c r="B20" s="7"/>
      <c r="C20" s="9" t="str">
        <f t="shared" si="0"/>
        <v>-</v>
      </c>
      <c r="D20" s="3">
        <f t="shared" si="1"/>
        <v>0</v>
      </c>
      <c r="E20" s="7"/>
      <c r="F20" s="8" t="str">
        <f t="shared" si="2"/>
        <v>-</v>
      </c>
      <c r="G20" s="3">
        <f t="shared" si="3"/>
        <v>0</v>
      </c>
      <c r="H20" s="7"/>
      <c r="I20" s="8" t="str">
        <f t="shared" si="4"/>
        <v>-</v>
      </c>
      <c r="J20" s="3">
        <f t="shared" si="5"/>
        <v>0</v>
      </c>
      <c r="K20" s="7"/>
      <c r="L20" s="8" t="str">
        <f t="shared" si="6"/>
        <v>-</v>
      </c>
      <c r="M20" s="3">
        <f t="shared" si="7"/>
        <v>0</v>
      </c>
      <c r="N20" s="7">
        <v>20</v>
      </c>
      <c r="O20" s="8" t="str">
        <f t="shared" si="8"/>
        <v>20/39</v>
      </c>
      <c r="P20" s="3">
        <f t="shared" si="9"/>
        <v>1.95</v>
      </c>
      <c r="Q20" s="3">
        <f t="shared" si="10"/>
        <v>1.95</v>
      </c>
    </row>
    <row r="21" spans="1:17" x14ac:dyDescent="0.35">
      <c r="A21" s="2" t="s">
        <v>100</v>
      </c>
      <c r="B21" s="7"/>
      <c r="C21" s="9" t="str">
        <f t="shared" si="0"/>
        <v>-</v>
      </c>
      <c r="D21" s="3">
        <f t="shared" si="1"/>
        <v>0</v>
      </c>
      <c r="E21" s="7">
        <v>48</v>
      </c>
      <c r="F21" s="8" t="str">
        <f t="shared" si="2"/>
        <v>48/64</v>
      </c>
      <c r="G21" s="3">
        <f t="shared" si="3"/>
        <v>1.7333333333333334</v>
      </c>
      <c r="H21" s="7">
        <v>29</v>
      </c>
      <c r="I21" s="8" t="str">
        <f t="shared" si="4"/>
        <v>29/51</v>
      </c>
      <c r="J21" s="3">
        <f t="shared" si="5"/>
        <v>1.7586206896551724</v>
      </c>
      <c r="K21" s="7"/>
      <c r="L21" s="8" t="str">
        <f t="shared" si="6"/>
        <v>-</v>
      </c>
      <c r="M21" s="3">
        <f t="shared" si="7"/>
        <v>0</v>
      </c>
      <c r="N21" s="7">
        <v>23</v>
      </c>
      <c r="O21" s="8" t="str">
        <f t="shared" si="8"/>
        <v>23/39</v>
      </c>
      <c r="P21" s="3">
        <f t="shared" si="9"/>
        <v>1.6956521739130435</v>
      </c>
      <c r="Q21" s="3">
        <f t="shared" si="10"/>
        <v>5.1876061969015499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E7979-630F-4481-9674-8A08D677BFF5}">
  <sheetPr codeName="Feuil6"/>
  <dimension ref="A1:Q26"/>
  <sheetViews>
    <sheetView showGridLines="0" showRowColHeaders="0" topLeftCell="A3" workbookViewId="0">
      <selection activeCell="A3" sqref="A3"/>
    </sheetView>
  </sheetViews>
  <sheetFormatPr baseColWidth="10" defaultColWidth="20.7265625" defaultRowHeight="14.5" x14ac:dyDescent="0.35"/>
  <cols>
    <col min="1" max="1" width="30.7265625" style="5" customWidth="1"/>
    <col min="2" max="2" width="20.7265625" style="1" hidden="1" customWidth="1"/>
    <col min="3" max="4" width="20.7265625" style="1" customWidth="1"/>
    <col min="5" max="5" width="20.7265625" style="1" hidden="1" customWidth="1"/>
    <col min="6" max="7" width="20.7265625" style="1" customWidth="1"/>
    <col min="8" max="8" width="20.7265625" style="1" hidden="1" customWidth="1"/>
    <col min="9" max="10" width="20.7265625" style="1" customWidth="1"/>
    <col min="11" max="11" width="20.7265625" style="1" hidden="1" customWidth="1"/>
    <col min="12" max="13" width="20.7265625" style="1" customWidth="1"/>
    <col min="14" max="14" width="20.7265625" style="1" hidden="1" customWidth="1"/>
    <col min="15" max="16" width="20.7265625" style="1" customWidth="1"/>
    <col min="17" max="16384" width="20.7265625" style="1"/>
  </cols>
  <sheetData>
    <row r="1" spans="1:17" ht="15" hidden="1" customHeight="1" x14ac:dyDescent="0.35">
      <c r="A1" s="5" t="s">
        <v>9</v>
      </c>
      <c r="B1" s="3">
        <v>1</v>
      </c>
      <c r="C1" s="3"/>
      <c r="E1" s="3">
        <v>1.3</v>
      </c>
      <c r="F1" s="3"/>
      <c r="H1" s="3">
        <v>1</v>
      </c>
      <c r="I1" s="3"/>
      <c r="K1" s="3">
        <v>1.25</v>
      </c>
      <c r="L1" s="3"/>
      <c r="N1" s="3">
        <v>1</v>
      </c>
      <c r="O1" s="3"/>
    </row>
    <row r="2" spans="1:17" ht="15" hidden="1" customHeight="1" x14ac:dyDescent="0.35">
      <c r="A2" s="5" t="s">
        <v>10</v>
      </c>
      <c r="B2" s="7">
        <v>52</v>
      </c>
      <c r="E2" s="7">
        <v>55</v>
      </c>
      <c r="H2" s="7">
        <v>47</v>
      </c>
      <c r="K2" s="7">
        <v>79</v>
      </c>
      <c r="N2" s="7">
        <v>30</v>
      </c>
    </row>
    <row r="3" spans="1:17" x14ac:dyDescent="0.35">
      <c r="A3" s="1" t="s">
        <v>1</v>
      </c>
      <c r="B3" s="1" t="s">
        <v>11</v>
      </c>
      <c r="C3" s="1" t="s">
        <v>12</v>
      </c>
      <c r="D3" s="1" t="s">
        <v>13</v>
      </c>
      <c r="E3" s="1" t="s">
        <v>14</v>
      </c>
      <c r="F3" s="1" t="s">
        <v>15</v>
      </c>
      <c r="G3" s="1" t="s">
        <v>16</v>
      </c>
      <c r="H3" s="1" t="s">
        <v>17</v>
      </c>
      <c r="I3" s="1" t="s">
        <v>18</v>
      </c>
      <c r="J3" s="1" t="s">
        <v>19</v>
      </c>
      <c r="K3" s="1" t="s">
        <v>20</v>
      </c>
      <c r="L3" s="1" t="s">
        <v>21</v>
      </c>
      <c r="M3" s="1" t="s">
        <v>22</v>
      </c>
      <c r="N3" s="1" t="s">
        <v>23</v>
      </c>
      <c r="O3" s="1" t="s">
        <v>24</v>
      </c>
      <c r="P3" s="1" t="s">
        <v>25</v>
      </c>
      <c r="Q3" s="1" t="s">
        <v>26</v>
      </c>
    </row>
    <row r="4" spans="1:17" x14ac:dyDescent="0.35">
      <c r="A4" s="2" t="s">
        <v>112</v>
      </c>
      <c r="B4" s="7"/>
      <c r="C4" s="9" t="str">
        <f t="shared" ref="C4:C26" si="0">IF(B4,B4&amp;"/"&amp;B$2,"-")</f>
        <v>-</v>
      </c>
      <c r="D4" s="3">
        <f t="shared" ref="D4:D26" si="1">IF(B4,B$1*B$2/B4,0)</f>
        <v>0</v>
      </c>
      <c r="E4" s="7">
        <v>53</v>
      </c>
      <c r="F4" s="8" t="str">
        <f t="shared" ref="F4:F26" si="2">IF(E4,E4&amp;"/"&amp;E$2,"-")</f>
        <v>53/55</v>
      </c>
      <c r="G4" s="3">
        <f t="shared" ref="G4:G26" si="3">IF(E4,E$1*E$2/E4,0)</f>
        <v>1.3490566037735849</v>
      </c>
      <c r="H4" s="7"/>
      <c r="I4" s="8" t="str">
        <f t="shared" ref="I4:I26" si="4">IF(H4,H4&amp;"/"&amp;H$2,"-")</f>
        <v>-</v>
      </c>
      <c r="J4" s="3">
        <f t="shared" ref="J4:J26" si="5">IF(H4,H$1*H$2/H4,0)</f>
        <v>0</v>
      </c>
      <c r="K4" s="7"/>
      <c r="L4" s="8" t="str">
        <f t="shared" ref="L4:L26" si="6">IF(K4,K4&amp;"/"&amp;K$2,"-")</f>
        <v>-</v>
      </c>
      <c r="M4" s="3">
        <f t="shared" ref="M4:M26" si="7">IF(K4,K$1*K$2/K4,0)</f>
        <v>0</v>
      </c>
      <c r="N4" s="7"/>
      <c r="O4" s="8" t="str">
        <f t="shared" ref="O4:O26" si="8">IF(N4,N4&amp;"/"&amp;N$2,"-")</f>
        <v>-</v>
      </c>
      <c r="P4" s="3">
        <f t="shared" ref="P4:P26" si="9">IF(N4,N$1*N$2/N4,0)</f>
        <v>0</v>
      </c>
      <c r="Q4" s="3">
        <f t="shared" ref="Q4:Q26" si="10">SUM(D4,G4,J4,M4,P4)</f>
        <v>1.3490566037735849</v>
      </c>
    </row>
    <row r="5" spans="1:17" x14ac:dyDescent="0.35">
      <c r="A5" s="2" t="s">
        <v>108</v>
      </c>
      <c r="B5" s="7"/>
      <c r="C5" s="9" t="str">
        <f t="shared" si="0"/>
        <v>-</v>
      </c>
      <c r="D5" s="3">
        <f t="shared" si="1"/>
        <v>0</v>
      </c>
      <c r="E5" s="7">
        <v>39</v>
      </c>
      <c r="F5" s="8" t="str">
        <f t="shared" si="2"/>
        <v>39/55</v>
      </c>
      <c r="G5" s="3">
        <f t="shared" si="3"/>
        <v>1.8333333333333333</v>
      </c>
      <c r="H5" s="7"/>
      <c r="I5" s="8" t="str">
        <f t="shared" si="4"/>
        <v>-</v>
      </c>
      <c r="J5" s="3">
        <f t="shared" si="5"/>
        <v>0</v>
      </c>
      <c r="K5" s="7"/>
      <c r="L5" s="8" t="str">
        <f t="shared" si="6"/>
        <v>-</v>
      </c>
      <c r="M5" s="3">
        <f t="shared" si="7"/>
        <v>0</v>
      </c>
      <c r="N5" s="7">
        <v>29</v>
      </c>
      <c r="O5" s="8" t="str">
        <f t="shared" si="8"/>
        <v>29/30</v>
      </c>
      <c r="P5" s="3">
        <f t="shared" si="9"/>
        <v>1.0344827586206897</v>
      </c>
      <c r="Q5" s="3">
        <f t="shared" si="10"/>
        <v>2.867816091954023</v>
      </c>
    </row>
    <row r="6" spans="1:17" x14ac:dyDescent="0.35">
      <c r="A6" s="2" t="s">
        <v>59</v>
      </c>
      <c r="B6" s="7">
        <v>27</v>
      </c>
      <c r="C6" s="9" t="str">
        <f t="shared" si="0"/>
        <v>27/52</v>
      </c>
      <c r="D6" s="3">
        <f t="shared" si="1"/>
        <v>1.9259259259259258</v>
      </c>
      <c r="E6" s="7">
        <v>34</v>
      </c>
      <c r="F6" s="8" t="str">
        <f t="shared" si="2"/>
        <v>34/55</v>
      </c>
      <c r="G6" s="3">
        <f t="shared" si="3"/>
        <v>2.1029411764705883</v>
      </c>
      <c r="H6" s="7"/>
      <c r="I6" s="8" t="str">
        <f t="shared" si="4"/>
        <v>-</v>
      </c>
      <c r="J6" s="3">
        <f t="shared" si="5"/>
        <v>0</v>
      </c>
      <c r="K6" s="7"/>
      <c r="L6" s="8" t="str">
        <f t="shared" si="6"/>
        <v>-</v>
      </c>
      <c r="M6" s="3">
        <f t="shared" si="7"/>
        <v>0</v>
      </c>
      <c r="N6" s="7"/>
      <c r="O6" s="8" t="str">
        <f t="shared" si="8"/>
        <v>-</v>
      </c>
      <c r="P6" s="3">
        <f t="shared" si="9"/>
        <v>0</v>
      </c>
      <c r="Q6" s="3">
        <f t="shared" si="10"/>
        <v>4.0288671023965144</v>
      </c>
    </row>
    <row r="7" spans="1:17" x14ac:dyDescent="0.35">
      <c r="A7" s="2" t="s">
        <v>107</v>
      </c>
      <c r="B7" s="7"/>
      <c r="C7" s="9" t="str">
        <f t="shared" si="0"/>
        <v>-</v>
      </c>
      <c r="D7" s="3">
        <f t="shared" si="1"/>
        <v>0</v>
      </c>
      <c r="E7" s="7">
        <v>27</v>
      </c>
      <c r="F7" s="8" t="str">
        <f t="shared" si="2"/>
        <v>27/55</v>
      </c>
      <c r="G7" s="3">
        <f t="shared" si="3"/>
        <v>2.6481481481481484</v>
      </c>
      <c r="H7" s="7">
        <v>34</v>
      </c>
      <c r="I7" s="8" t="str">
        <f t="shared" si="4"/>
        <v>34/47</v>
      </c>
      <c r="J7" s="3">
        <f t="shared" si="5"/>
        <v>1.3823529411764706</v>
      </c>
      <c r="K7" s="7"/>
      <c r="L7" s="8" t="str">
        <f t="shared" si="6"/>
        <v>-</v>
      </c>
      <c r="M7" s="3">
        <f t="shared" si="7"/>
        <v>0</v>
      </c>
      <c r="N7" s="7"/>
      <c r="O7" s="8" t="str">
        <f t="shared" si="8"/>
        <v>-</v>
      </c>
      <c r="P7" s="3">
        <f t="shared" si="9"/>
        <v>0</v>
      </c>
      <c r="Q7" s="3">
        <f t="shared" si="10"/>
        <v>4.0305010893246189</v>
      </c>
    </row>
    <row r="8" spans="1:17" x14ac:dyDescent="0.35">
      <c r="A8" s="2" t="s">
        <v>109</v>
      </c>
      <c r="B8" s="7"/>
      <c r="C8" s="9" t="str">
        <f t="shared" si="0"/>
        <v>-</v>
      </c>
      <c r="D8" s="3">
        <f t="shared" si="1"/>
        <v>0</v>
      </c>
      <c r="E8" s="7">
        <v>42</v>
      </c>
      <c r="F8" s="8" t="str">
        <f t="shared" si="2"/>
        <v>42/55</v>
      </c>
      <c r="G8" s="3">
        <f t="shared" si="3"/>
        <v>1.7023809523809523</v>
      </c>
      <c r="H8" s="7">
        <v>40</v>
      </c>
      <c r="I8" s="8" t="str">
        <f t="shared" si="4"/>
        <v>40/47</v>
      </c>
      <c r="J8" s="3">
        <f t="shared" si="5"/>
        <v>1.175</v>
      </c>
      <c r="K8" s="7"/>
      <c r="L8" s="8" t="str">
        <f t="shared" si="6"/>
        <v>-</v>
      </c>
      <c r="M8" s="3">
        <f t="shared" si="7"/>
        <v>0</v>
      </c>
      <c r="N8" s="7"/>
      <c r="O8" s="8" t="str">
        <f t="shared" si="8"/>
        <v>-</v>
      </c>
      <c r="P8" s="3">
        <f t="shared" si="9"/>
        <v>0</v>
      </c>
      <c r="Q8" s="3">
        <f t="shared" si="10"/>
        <v>2.8773809523809524</v>
      </c>
    </row>
    <row r="9" spans="1:17" x14ac:dyDescent="0.35">
      <c r="A9" s="2" t="s">
        <v>54</v>
      </c>
      <c r="B9" s="7">
        <v>6</v>
      </c>
      <c r="C9" s="8" t="str">
        <f t="shared" si="0"/>
        <v>6/52</v>
      </c>
      <c r="D9" s="3">
        <f t="shared" si="1"/>
        <v>8.6666666666666661</v>
      </c>
      <c r="E9" s="7">
        <v>6</v>
      </c>
      <c r="F9" s="8" t="str">
        <f t="shared" si="2"/>
        <v>6/55</v>
      </c>
      <c r="G9" s="3">
        <f t="shared" si="3"/>
        <v>11.916666666666666</v>
      </c>
      <c r="H9" s="7">
        <v>5</v>
      </c>
      <c r="I9" s="8" t="str">
        <f t="shared" si="4"/>
        <v>5/47</v>
      </c>
      <c r="J9" s="3">
        <f t="shared" si="5"/>
        <v>9.4</v>
      </c>
      <c r="K9" s="7"/>
      <c r="L9" s="8" t="str">
        <f t="shared" si="6"/>
        <v>-</v>
      </c>
      <c r="M9" s="3">
        <f t="shared" si="7"/>
        <v>0</v>
      </c>
      <c r="N9" s="7">
        <v>5</v>
      </c>
      <c r="O9" s="8" t="str">
        <f t="shared" si="8"/>
        <v>5/30</v>
      </c>
      <c r="P9" s="3">
        <f t="shared" si="9"/>
        <v>6</v>
      </c>
      <c r="Q9" s="3">
        <f t="shared" si="10"/>
        <v>35.983333333333334</v>
      </c>
    </row>
    <row r="10" spans="1:17" x14ac:dyDescent="0.35">
      <c r="A10" s="2" t="s">
        <v>105</v>
      </c>
      <c r="B10" s="7"/>
      <c r="C10" s="9" t="str">
        <f t="shared" si="0"/>
        <v>-</v>
      </c>
      <c r="D10" s="3">
        <f t="shared" si="1"/>
        <v>0</v>
      </c>
      <c r="E10" s="7">
        <v>18</v>
      </c>
      <c r="F10" s="8" t="str">
        <f t="shared" si="2"/>
        <v>18/55</v>
      </c>
      <c r="G10" s="3">
        <f t="shared" si="3"/>
        <v>3.9722222222222223</v>
      </c>
      <c r="H10" s="7"/>
      <c r="I10" s="8" t="str">
        <f t="shared" si="4"/>
        <v>-</v>
      </c>
      <c r="J10" s="3">
        <f t="shared" si="5"/>
        <v>0</v>
      </c>
      <c r="K10" s="7"/>
      <c r="L10" s="8" t="str">
        <f t="shared" si="6"/>
        <v>-</v>
      </c>
      <c r="M10" s="3">
        <f t="shared" si="7"/>
        <v>0</v>
      </c>
      <c r="N10" s="7">
        <v>12</v>
      </c>
      <c r="O10" s="8" t="str">
        <f t="shared" si="8"/>
        <v>12/30</v>
      </c>
      <c r="P10" s="3">
        <f t="shared" si="9"/>
        <v>2.5</v>
      </c>
      <c r="Q10" s="3">
        <f t="shared" si="10"/>
        <v>6.4722222222222223</v>
      </c>
    </row>
    <row r="11" spans="1:17" x14ac:dyDescent="0.35">
      <c r="A11" s="2" t="s">
        <v>62</v>
      </c>
      <c r="B11" s="7">
        <v>41</v>
      </c>
      <c r="C11" s="9" t="str">
        <f t="shared" si="0"/>
        <v>41/52</v>
      </c>
      <c r="D11" s="3">
        <f t="shared" si="1"/>
        <v>1.2682926829268293</v>
      </c>
      <c r="E11" s="7">
        <v>37</v>
      </c>
      <c r="F11" s="8" t="str">
        <f t="shared" si="2"/>
        <v>37/55</v>
      </c>
      <c r="G11" s="3">
        <f t="shared" si="3"/>
        <v>1.9324324324324325</v>
      </c>
      <c r="H11" s="7"/>
      <c r="I11" s="8" t="str">
        <f t="shared" si="4"/>
        <v>-</v>
      </c>
      <c r="J11" s="3">
        <f t="shared" si="5"/>
        <v>0</v>
      </c>
      <c r="K11" s="7"/>
      <c r="L11" s="8" t="str">
        <f t="shared" si="6"/>
        <v>-</v>
      </c>
      <c r="M11" s="3">
        <f t="shared" si="7"/>
        <v>0</v>
      </c>
      <c r="N11" s="7"/>
      <c r="O11" s="8" t="str">
        <f t="shared" si="8"/>
        <v>-</v>
      </c>
      <c r="P11" s="3">
        <f t="shared" si="9"/>
        <v>0</v>
      </c>
      <c r="Q11" s="3">
        <f t="shared" si="10"/>
        <v>3.200725115359262</v>
      </c>
    </row>
    <row r="12" spans="1:17" x14ac:dyDescent="0.35">
      <c r="A12" s="2" t="s">
        <v>61</v>
      </c>
      <c r="B12" s="7">
        <v>35</v>
      </c>
      <c r="C12" s="9" t="str">
        <f t="shared" si="0"/>
        <v>35/52</v>
      </c>
      <c r="D12" s="3">
        <f t="shared" si="1"/>
        <v>1.4857142857142858</v>
      </c>
      <c r="E12" s="7">
        <v>36</v>
      </c>
      <c r="F12" s="8" t="str">
        <f t="shared" si="2"/>
        <v>36/55</v>
      </c>
      <c r="G12" s="3">
        <f t="shared" si="3"/>
        <v>1.9861111111111112</v>
      </c>
      <c r="H12" s="7"/>
      <c r="I12" s="8" t="str">
        <f t="shared" si="4"/>
        <v>-</v>
      </c>
      <c r="J12" s="3">
        <f t="shared" si="5"/>
        <v>0</v>
      </c>
      <c r="K12" s="7"/>
      <c r="L12" s="8" t="str">
        <f t="shared" si="6"/>
        <v>-</v>
      </c>
      <c r="M12" s="3">
        <f t="shared" si="7"/>
        <v>0</v>
      </c>
      <c r="N12" s="7"/>
      <c r="O12" s="8" t="str">
        <f t="shared" si="8"/>
        <v>-</v>
      </c>
      <c r="P12" s="3">
        <f t="shared" si="9"/>
        <v>0</v>
      </c>
      <c r="Q12" s="3">
        <f t="shared" si="10"/>
        <v>3.4718253968253969</v>
      </c>
    </row>
    <row r="13" spans="1:17" x14ac:dyDescent="0.35">
      <c r="A13" s="2" t="s">
        <v>60</v>
      </c>
      <c r="B13" s="7">
        <v>28</v>
      </c>
      <c r="C13" s="9" t="str">
        <f t="shared" si="0"/>
        <v>28/52</v>
      </c>
      <c r="D13" s="3">
        <f t="shared" si="1"/>
        <v>1.8571428571428572</v>
      </c>
      <c r="E13" s="7">
        <v>30</v>
      </c>
      <c r="F13" s="8" t="str">
        <f t="shared" si="2"/>
        <v>30/55</v>
      </c>
      <c r="G13" s="3">
        <f t="shared" si="3"/>
        <v>2.3833333333333333</v>
      </c>
      <c r="H13" s="7"/>
      <c r="I13" s="8" t="str">
        <f t="shared" si="4"/>
        <v>-</v>
      </c>
      <c r="J13" s="3">
        <f t="shared" si="5"/>
        <v>0</v>
      </c>
      <c r="K13" s="7"/>
      <c r="L13" s="8" t="str">
        <f t="shared" si="6"/>
        <v>-</v>
      </c>
      <c r="M13" s="3">
        <f t="shared" si="7"/>
        <v>0</v>
      </c>
      <c r="N13" s="7"/>
      <c r="O13" s="8" t="str">
        <f t="shared" si="8"/>
        <v>-</v>
      </c>
      <c r="P13" s="3">
        <f t="shared" si="9"/>
        <v>0</v>
      </c>
      <c r="Q13" s="3">
        <f t="shared" si="10"/>
        <v>4.2404761904761905</v>
      </c>
    </row>
    <row r="14" spans="1:17" x14ac:dyDescent="0.35">
      <c r="A14" s="2" t="s">
        <v>57</v>
      </c>
      <c r="B14" s="7">
        <v>22</v>
      </c>
      <c r="C14" s="9" t="str">
        <f t="shared" si="0"/>
        <v>22/52</v>
      </c>
      <c r="D14" s="3">
        <f t="shared" si="1"/>
        <v>2.3636363636363638</v>
      </c>
      <c r="E14" s="7">
        <v>24</v>
      </c>
      <c r="F14" s="8" t="str">
        <f t="shared" si="2"/>
        <v>24/55</v>
      </c>
      <c r="G14" s="3">
        <f t="shared" si="3"/>
        <v>2.9791666666666665</v>
      </c>
      <c r="H14" s="7"/>
      <c r="I14" s="8" t="str">
        <f t="shared" si="4"/>
        <v>-</v>
      </c>
      <c r="J14" s="3">
        <f t="shared" si="5"/>
        <v>0</v>
      </c>
      <c r="K14" s="7"/>
      <c r="L14" s="8" t="str">
        <f t="shared" si="6"/>
        <v>-</v>
      </c>
      <c r="M14" s="3">
        <f t="shared" si="7"/>
        <v>0</v>
      </c>
      <c r="N14" s="7">
        <v>16</v>
      </c>
      <c r="O14" s="8" t="str">
        <f t="shared" si="8"/>
        <v>16/30</v>
      </c>
      <c r="P14" s="3">
        <f t="shared" si="9"/>
        <v>1.875</v>
      </c>
      <c r="Q14" s="3">
        <f t="shared" si="10"/>
        <v>7.2178030303030303</v>
      </c>
    </row>
    <row r="15" spans="1:17" x14ac:dyDescent="0.35">
      <c r="A15" s="2" t="s">
        <v>106</v>
      </c>
      <c r="B15" s="7"/>
      <c r="C15" s="9" t="str">
        <f t="shared" si="0"/>
        <v>-</v>
      </c>
      <c r="D15" s="3">
        <f t="shared" si="1"/>
        <v>0</v>
      </c>
      <c r="E15" s="7">
        <v>25</v>
      </c>
      <c r="F15" s="8" t="str">
        <f t="shared" si="2"/>
        <v>25/55</v>
      </c>
      <c r="G15" s="3">
        <f t="shared" si="3"/>
        <v>2.86</v>
      </c>
      <c r="H15" s="7"/>
      <c r="I15" s="8" t="str">
        <f t="shared" si="4"/>
        <v>-</v>
      </c>
      <c r="J15" s="3">
        <f t="shared" si="5"/>
        <v>0</v>
      </c>
      <c r="K15" s="7"/>
      <c r="L15" s="8" t="str">
        <f t="shared" si="6"/>
        <v>-</v>
      </c>
      <c r="M15" s="3">
        <f t="shared" si="7"/>
        <v>0</v>
      </c>
      <c r="N15" s="7"/>
      <c r="O15" s="8" t="str">
        <f t="shared" si="8"/>
        <v>-</v>
      </c>
      <c r="P15" s="3">
        <f t="shared" si="9"/>
        <v>0</v>
      </c>
      <c r="Q15" s="3">
        <f t="shared" si="10"/>
        <v>2.86</v>
      </c>
    </row>
    <row r="16" spans="1:17" x14ac:dyDescent="0.35">
      <c r="A16" s="2" t="s">
        <v>64</v>
      </c>
      <c r="B16" s="7">
        <v>43</v>
      </c>
      <c r="C16" s="9" t="str">
        <f t="shared" si="0"/>
        <v>43/52</v>
      </c>
      <c r="D16" s="3">
        <f t="shared" si="1"/>
        <v>1.2093023255813953</v>
      </c>
      <c r="E16" s="7">
        <v>43</v>
      </c>
      <c r="F16" s="8" t="str">
        <f t="shared" si="2"/>
        <v>43/55</v>
      </c>
      <c r="G16" s="3">
        <f t="shared" si="3"/>
        <v>1.6627906976744187</v>
      </c>
      <c r="H16" s="7"/>
      <c r="I16" s="8" t="str">
        <f t="shared" si="4"/>
        <v>-</v>
      </c>
      <c r="J16" s="3">
        <f t="shared" si="5"/>
        <v>0</v>
      </c>
      <c r="K16" s="7"/>
      <c r="L16" s="8" t="str">
        <f t="shared" si="6"/>
        <v>-</v>
      </c>
      <c r="M16" s="3">
        <f t="shared" si="7"/>
        <v>0</v>
      </c>
      <c r="N16" s="7"/>
      <c r="O16" s="8" t="str">
        <f t="shared" si="8"/>
        <v>-</v>
      </c>
      <c r="P16" s="3">
        <f t="shared" si="9"/>
        <v>0</v>
      </c>
      <c r="Q16" s="3">
        <f t="shared" si="10"/>
        <v>2.8720930232558137</v>
      </c>
    </row>
    <row r="17" spans="1:17" x14ac:dyDescent="0.35">
      <c r="A17" s="2" t="s">
        <v>144</v>
      </c>
      <c r="B17" s="7"/>
      <c r="C17" s="9" t="str">
        <f t="shared" si="0"/>
        <v>-</v>
      </c>
      <c r="D17" s="3">
        <f t="shared" si="1"/>
        <v>0</v>
      </c>
      <c r="E17" s="7"/>
      <c r="F17" s="8" t="str">
        <f t="shared" si="2"/>
        <v>-</v>
      </c>
      <c r="G17" s="3">
        <f t="shared" si="3"/>
        <v>0</v>
      </c>
      <c r="H17" s="7"/>
      <c r="I17" s="8" t="str">
        <f t="shared" si="4"/>
        <v>-</v>
      </c>
      <c r="J17" s="3">
        <f t="shared" si="5"/>
        <v>0</v>
      </c>
      <c r="K17" s="7">
        <v>1</v>
      </c>
      <c r="L17" s="8" t="str">
        <f t="shared" si="6"/>
        <v>1/79</v>
      </c>
      <c r="M17" s="3">
        <f t="shared" si="7"/>
        <v>98.75</v>
      </c>
      <c r="N17" s="7"/>
      <c r="O17" s="8" t="str">
        <f t="shared" si="8"/>
        <v>-</v>
      </c>
      <c r="P17" s="3">
        <f t="shared" si="9"/>
        <v>0</v>
      </c>
      <c r="Q17" s="3">
        <f t="shared" si="10"/>
        <v>98.75</v>
      </c>
    </row>
    <row r="18" spans="1:17" x14ac:dyDescent="0.35">
      <c r="A18" s="2" t="s">
        <v>55</v>
      </c>
      <c r="B18" s="7">
        <v>8</v>
      </c>
      <c r="C18" s="9" t="str">
        <f t="shared" si="0"/>
        <v>8/52</v>
      </c>
      <c r="D18" s="3">
        <f t="shared" si="1"/>
        <v>6.5</v>
      </c>
      <c r="E18" s="7">
        <v>8</v>
      </c>
      <c r="F18" s="8" t="str">
        <f t="shared" si="2"/>
        <v>8/55</v>
      </c>
      <c r="G18" s="3">
        <f t="shared" si="3"/>
        <v>8.9375</v>
      </c>
      <c r="H18" s="7">
        <v>12</v>
      </c>
      <c r="I18" s="8" t="str">
        <f t="shared" si="4"/>
        <v>12/47</v>
      </c>
      <c r="J18" s="3">
        <f t="shared" si="5"/>
        <v>3.9166666666666665</v>
      </c>
      <c r="K18" s="7"/>
      <c r="L18" s="8" t="str">
        <f t="shared" si="6"/>
        <v>-</v>
      </c>
      <c r="M18" s="3">
        <f t="shared" si="7"/>
        <v>0</v>
      </c>
      <c r="N18" s="7">
        <v>8</v>
      </c>
      <c r="O18" s="8" t="str">
        <f t="shared" si="8"/>
        <v>8/30</v>
      </c>
      <c r="P18" s="3">
        <f t="shared" si="9"/>
        <v>3.75</v>
      </c>
      <c r="Q18" s="3">
        <f t="shared" si="10"/>
        <v>23.104166666666668</v>
      </c>
    </row>
    <row r="19" spans="1:17" x14ac:dyDescent="0.35">
      <c r="A19" s="2" t="s">
        <v>58</v>
      </c>
      <c r="B19" s="7">
        <v>24</v>
      </c>
      <c r="C19" s="9" t="str">
        <f t="shared" si="0"/>
        <v>24/52</v>
      </c>
      <c r="D19" s="3">
        <f t="shared" si="1"/>
        <v>2.1666666666666665</v>
      </c>
      <c r="E19" s="7"/>
      <c r="F19" s="8" t="str">
        <f t="shared" si="2"/>
        <v>-</v>
      </c>
      <c r="G19" s="3">
        <f t="shared" si="3"/>
        <v>0</v>
      </c>
      <c r="H19" s="7"/>
      <c r="I19" s="8" t="str">
        <f t="shared" si="4"/>
        <v>-</v>
      </c>
      <c r="J19" s="3">
        <f t="shared" si="5"/>
        <v>0</v>
      </c>
      <c r="K19" s="7"/>
      <c r="L19" s="8" t="str">
        <f t="shared" si="6"/>
        <v>-</v>
      </c>
      <c r="M19" s="3">
        <f t="shared" si="7"/>
        <v>0</v>
      </c>
      <c r="N19" s="7"/>
      <c r="O19" s="8" t="str">
        <f t="shared" si="8"/>
        <v>-</v>
      </c>
      <c r="P19" s="3">
        <f t="shared" si="9"/>
        <v>0</v>
      </c>
      <c r="Q19" s="3">
        <f t="shared" si="10"/>
        <v>2.1666666666666665</v>
      </c>
    </row>
    <row r="20" spans="1:17" x14ac:dyDescent="0.35">
      <c r="A20" s="2" t="s">
        <v>104</v>
      </c>
      <c r="B20" s="7"/>
      <c r="C20" s="9" t="str">
        <f t="shared" si="0"/>
        <v>-</v>
      </c>
      <c r="D20" s="3">
        <f t="shared" si="1"/>
        <v>0</v>
      </c>
      <c r="E20" s="7">
        <v>14</v>
      </c>
      <c r="F20" s="8" t="str">
        <f t="shared" si="2"/>
        <v>14/55</v>
      </c>
      <c r="G20" s="3">
        <f t="shared" si="3"/>
        <v>5.1071428571428568</v>
      </c>
      <c r="H20" s="7">
        <v>13</v>
      </c>
      <c r="I20" s="8" t="str">
        <f t="shared" si="4"/>
        <v>13/47</v>
      </c>
      <c r="J20" s="3">
        <f t="shared" si="5"/>
        <v>3.6153846153846154</v>
      </c>
      <c r="K20" s="7"/>
      <c r="L20" s="8" t="str">
        <f t="shared" si="6"/>
        <v>-</v>
      </c>
      <c r="M20" s="3">
        <f t="shared" si="7"/>
        <v>0</v>
      </c>
      <c r="N20" s="7">
        <v>10</v>
      </c>
      <c r="O20" s="8" t="str">
        <f t="shared" si="8"/>
        <v>10/30</v>
      </c>
      <c r="P20" s="3">
        <f t="shared" si="9"/>
        <v>3</v>
      </c>
      <c r="Q20" s="3">
        <f t="shared" si="10"/>
        <v>11.722527472527473</v>
      </c>
    </row>
    <row r="21" spans="1:17" x14ac:dyDescent="0.35">
      <c r="A21" s="2" t="s">
        <v>110</v>
      </c>
      <c r="B21" s="7"/>
      <c r="C21" s="9" t="str">
        <f t="shared" si="0"/>
        <v>-</v>
      </c>
      <c r="D21" s="3">
        <f t="shared" si="1"/>
        <v>0</v>
      </c>
      <c r="E21" s="7">
        <v>47</v>
      </c>
      <c r="F21" s="8" t="str">
        <f t="shared" si="2"/>
        <v>47/55</v>
      </c>
      <c r="G21" s="3">
        <f t="shared" si="3"/>
        <v>1.5212765957446808</v>
      </c>
      <c r="H21" s="7">
        <v>36</v>
      </c>
      <c r="I21" s="8" t="str">
        <f t="shared" si="4"/>
        <v>36/47</v>
      </c>
      <c r="J21" s="3">
        <f t="shared" si="5"/>
        <v>1.3055555555555556</v>
      </c>
      <c r="K21" s="7"/>
      <c r="L21" s="8" t="str">
        <f t="shared" si="6"/>
        <v>-</v>
      </c>
      <c r="M21" s="3">
        <f t="shared" si="7"/>
        <v>0</v>
      </c>
      <c r="N21" s="7"/>
      <c r="O21" s="8" t="str">
        <f t="shared" si="8"/>
        <v>-</v>
      </c>
      <c r="P21" s="3">
        <f t="shared" si="9"/>
        <v>0</v>
      </c>
      <c r="Q21" s="3">
        <f t="shared" si="10"/>
        <v>2.8268321513002364</v>
      </c>
    </row>
    <row r="22" spans="1:17" x14ac:dyDescent="0.35">
      <c r="A22" s="2" t="s">
        <v>63</v>
      </c>
      <c r="B22" s="7">
        <v>42</v>
      </c>
      <c r="C22" s="9" t="str">
        <f t="shared" si="0"/>
        <v>42/52</v>
      </c>
      <c r="D22" s="3">
        <f t="shared" si="1"/>
        <v>1.2380952380952381</v>
      </c>
      <c r="E22" s="7">
        <v>50</v>
      </c>
      <c r="F22" s="8" t="str">
        <f t="shared" si="2"/>
        <v>50/55</v>
      </c>
      <c r="G22" s="3">
        <f t="shared" si="3"/>
        <v>1.43</v>
      </c>
      <c r="H22" s="7"/>
      <c r="I22" s="8" t="str">
        <f t="shared" si="4"/>
        <v>-</v>
      </c>
      <c r="J22" s="3">
        <f t="shared" si="5"/>
        <v>0</v>
      </c>
      <c r="K22" s="7"/>
      <c r="L22" s="8" t="str">
        <f t="shared" si="6"/>
        <v>-</v>
      </c>
      <c r="M22" s="3">
        <f t="shared" si="7"/>
        <v>0</v>
      </c>
      <c r="N22" s="7"/>
      <c r="O22" s="8" t="str">
        <f t="shared" si="8"/>
        <v>-</v>
      </c>
      <c r="P22" s="3">
        <f t="shared" si="9"/>
        <v>0</v>
      </c>
      <c r="Q22" s="3">
        <f t="shared" si="10"/>
        <v>2.6680952380952379</v>
      </c>
    </row>
    <row r="23" spans="1:17" x14ac:dyDescent="0.35">
      <c r="A23" s="2" t="s">
        <v>65</v>
      </c>
      <c r="B23" s="7">
        <v>46</v>
      </c>
      <c r="C23" s="9" t="str">
        <f t="shared" si="0"/>
        <v>46/52</v>
      </c>
      <c r="D23" s="3">
        <f t="shared" si="1"/>
        <v>1.1304347826086956</v>
      </c>
      <c r="E23" s="7"/>
      <c r="F23" s="8" t="str">
        <f t="shared" si="2"/>
        <v>-</v>
      </c>
      <c r="G23" s="3">
        <f t="shared" si="3"/>
        <v>0</v>
      </c>
      <c r="H23" s="7"/>
      <c r="I23" s="8" t="str">
        <f t="shared" si="4"/>
        <v>-</v>
      </c>
      <c r="J23" s="3">
        <f t="shared" si="5"/>
        <v>0</v>
      </c>
      <c r="K23" s="7"/>
      <c r="L23" s="8" t="str">
        <f t="shared" si="6"/>
        <v>-</v>
      </c>
      <c r="M23" s="3">
        <f t="shared" si="7"/>
        <v>0</v>
      </c>
      <c r="N23" s="7">
        <v>23</v>
      </c>
      <c r="O23" s="8" t="str">
        <f t="shared" si="8"/>
        <v>23/30</v>
      </c>
      <c r="P23" s="3">
        <f t="shared" si="9"/>
        <v>1.3043478260869565</v>
      </c>
      <c r="Q23" s="3">
        <f t="shared" si="10"/>
        <v>2.4347826086956523</v>
      </c>
    </row>
    <row r="24" spans="1:17" x14ac:dyDescent="0.35">
      <c r="A24" s="2" t="s">
        <v>113</v>
      </c>
      <c r="B24" s="7"/>
      <c r="C24" s="9" t="str">
        <f t="shared" si="0"/>
        <v>-</v>
      </c>
      <c r="D24" s="3">
        <f t="shared" si="1"/>
        <v>0</v>
      </c>
      <c r="E24" s="7">
        <v>54</v>
      </c>
      <c r="F24" s="8" t="str">
        <f t="shared" si="2"/>
        <v>54/55</v>
      </c>
      <c r="G24" s="3">
        <f t="shared" si="3"/>
        <v>1.3240740740740742</v>
      </c>
      <c r="H24" s="7"/>
      <c r="I24" s="8" t="str">
        <f t="shared" si="4"/>
        <v>-</v>
      </c>
      <c r="J24" s="3">
        <f t="shared" si="5"/>
        <v>0</v>
      </c>
      <c r="K24" s="7"/>
      <c r="L24" s="8" t="str">
        <f t="shared" si="6"/>
        <v>-</v>
      </c>
      <c r="M24" s="3">
        <f t="shared" si="7"/>
        <v>0</v>
      </c>
      <c r="N24" s="7"/>
      <c r="O24" s="8" t="str">
        <f t="shared" si="8"/>
        <v>-</v>
      </c>
      <c r="P24" s="3">
        <f t="shared" si="9"/>
        <v>0</v>
      </c>
      <c r="Q24" s="3">
        <f t="shared" si="10"/>
        <v>1.3240740740740742</v>
      </c>
    </row>
    <row r="25" spans="1:17" x14ac:dyDescent="0.35">
      <c r="A25" s="2" t="s">
        <v>111</v>
      </c>
      <c r="B25" s="7"/>
      <c r="C25" s="9" t="str">
        <f t="shared" si="0"/>
        <v>-</v>
      </c>
      <c r="D25" s="3">
        <f t="shared" si="1"/>
        <v>0</v>
      </c>
      <c r="E25" s="7">
        <v>49</v>
      </c>
      <c r="F25" s="8" t="str">
        <f t="shared" si="2"/>
        <v>49/55</v>
      </c>
      <c r="G25" s="3">
        <f t="shared" si="3"/>
        <v>1.4591836734693877</v>
      </c>
      <c r="H25" s="7"/>
      <c r="I25" s="8" t="str">
        <f t="shared" si="4"/>
        <v>-</v>
      </c>
      <c r="J25" s="3">
        <f t="shared" si="5"/>
        <v>0</v>
      </c>
      <c r="K25" s="7"/>
      <c r="L25" s="8" t="str">
        <f t="shared" si="6"/>
        <v>-</v>
      </c>
      <c r="M25" s="3">
        <f t="shared" si="7"/>
        <v>0</v>
      </c>
      <c r="N25" s="7"/>
      <c r="O25" s="8" t="str">
        <f t="shared" si="8"/>
        <v>-</v>
      </c>
      <c r="P25" s="3">
        <f t="shared" si="9"/>
        <v>0</v>
      </c>
      <c r="Q25" s="3">
        <f t="shared" si="10"/>
        <v>1.4591836734693877</v>
      </c>
    </row>
    <row r="26" spans="1:17" x14ac:dyDescent="0.35">
      <c r="A26" s="2" t="s">
        <v>56</v>
      </c>
      <c r="B26" s="7">
        <v>20</v>
      </c>
      <c r="C26" s="9" t="str">
        <f t="shared" si="0"/>
        <v>20/52</v>
      </c>
      <c r="D26" s="3">
        <f t="shared" si="1"/>
        <v>2.6</v>
      </c>
      <c r="E26" s="7">
        <v>22</v>
      </c>
      <c r="F26" s="8" t="str">
        <f t="shared" si="2"/>
        <v>22/55</v>
      </c>
      <c r="G26" s="3">
        <f t="shared" si="3"/>
        <v>3.25</v>
      </c>
      <c r="H26" s="7">
        <v>28</v>
      </c>
      <c r="I26" s="8" t="str">
        <f t="shared" si="4"/>
        <v>28/47</v>
      </c>
      <c r="J26" s="3">
        <f t="shared" si="5"/>
        <v>1.6785714285714286</v>
      </c>
      <c r="K26" s="7"/>
      <c r="L26" s="8" t="str">
        <f t="shared" si="6"/>
        <v>-</v>
      </c>
      <c r="M26" s="3">
        <f t="shared" si="7"/>
        <v>0</v>
      </c>
      <c r="N26" s="7"/>
      <c r="O26" s="8" t="str">
        <f t="shared" si="8"/>
        <v>-</v>
      </c>
      <c r="P26" s="3">
        <f t="shared" si="9"/>
        <v>0</v>
      </c>
      <c r="Q26" s="3">
        <f t="shared" si="10"/>
        <v>7.5285714285714285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0966B-7C7E-45DD-8C9B-2A64BB3AC3A6}">
  <sheetPr codeName="Feuil7"/>
  <dimension ref="A1:Q27"/>
  <sheetViews>
    <sheetView showGridLines="0" showRowColHeaders="0" topLeftCell="A3" workbookViewId="0">
      <selection activeCell="A3" sqref="A3"/>
    </sheetView>
  </sheetViews>
  <sheetFormatPr baseColWidth="10" defaultColWidth="20.7265625" defaultRowHeight="14.5" x14ac:dyDescent="0.35"/>
  <cols>
    <col min="1" max="1" width="30.7265625" style="5" customWidth="1"/>
    <col min="2" max="2" width="20.7265625" style="1" hidden="1" customWidth="1"/>
    <col min="3" max="4" width="20.7265625" style="1" customWidth="1"/>
    <col min="5" max="5" width="20.7265625" style="1" hidden="1" customWidth="1"/>
    <col min="6" max="7" width="20.7265625" style="1" customWidth="1"/>
    <col min="8" max="8" width="20.7265625" style="1" hidden="1" customWidth="1"/>
    <col min="9" max="10" width="20.7265625" style="1" customWidth="1"/>
    <col min="11" max="11" width="20.7265625" style="1" hidden="1" customWidth="1"/>
    <col min="12" max="13" width="20.7265625" style="1" customWidth="1"/>
    <col min="14" max="14" width="20.7265625" style="1" hidden="1" customWidth="1"/>
    <col min="15" max="16" width="20.7265625" style="1" customWidth="1"/>
    <col min="17" max="16384" width="20.7265625" style="1"/>
  </cols>
  <sheetData>
    <row r="1" spans="1:17" ht="15" hidden="1" customHeight="1" x14ac:dyDescent="0.35">
      <c r="A1" s="5" t="s">
        <v>9</v>
      </c>
      <c r="B1" s="3">
        <v>1</v>
      </c>
      <c r="C1" s="3"/>
      <c r="E1" s="3">
        <v>1.3</v>
      </c>
      <c r="F1" s="3"/>
      <c r="H1" s="3">
        <v>1</v>
      </c>
      <c r="I1" s="3"/>
      <c r="K1" s="3">
        <v>1.25</v>
      </c>
      <c r="L1" s="3"/>
      <c r="N1" s="3">
        <v>1</v>
      </c>
      <c r="O1" s="3"/>
    </row>
    <row r="2" spans="1:17" ht="15" hidden="1" customHeight="1" x14ac:dyDescent="0.35">
      <c r="A2" s="5" t="s">
        <v>10</v>
      </c>
      <c r="B2" s="7">
        <v>63</v>
      </c>
      <c r="E2" s="7">
        <v>61</v>
      </c>
      <c r="H2" s="7">
        <v>39</v>
      </c>
      <c r="K2" s="7">
        <v>66</v>
      </c>
      <c r="N2" s="7">
        <v>27</v>
      </c>
    </row>
    <row r="3" spans="1:17" x14ac:dyDescent="0.35">
      <c r="A3" s="1" t="s">
        <v>1</v>
      </c>
      <c r="B3" s="1" t="s">
        <v>11</v>
      </c>
      <c r="C3" s="1" t="s">
        <v>12</v>
      </c>
      <c r="D3" s="1" t="s">
        <v>13</v>
      </c>
      <c r="E3" s="1" t="s">
        <v>14</v>
      </c>
      <c r="F3" s="1" t="s">
        <v>15</v>
      </c>
      <c r="G3" s="1" t="s">
        <v>16</v>
      </c>
      <c r="H3" s="1" t="s">
        <v>17</v>
      </c>
      <c r="I3" s="1" t="s">
        <v>18</v>
      </c>
      <c r="J3" s="1" t="s">
        <v>19</v>
      </c>
      <c r="K3" s="1" t="s">
        <v>20</v>
      </c>
      <c r="L3" s="1" t="s">
        <v>21</v>
      </c>
      <c r="M3" s="1" t="s">
        <v>22</v>
      </c>
      <c r="N3" s="1" t="s">
        <v>23</v>
      </c>
      <c r="O3" s="1" t="s">
        <v>24</v>
      </c>
      <c r="P3" s="1" t="s">
        <v>25</v>
      </c>
      <c r="Q3" s="1" t="s">
        <v>26</v>
      </c>
    </row>
    <row r="4" spans="1:17" x14ac:dyDescent="0.35">
      <c r="A4" s="2" t="s">
        <v>142</v>
      </c>
      <c r="B4" s="7"/>
      <c r="C4" s="9" t="str">
        <f t="shared" ref="C4:C27" si="0">IF(B4,B4&amp;"/"&amp;B$2,"-")</f>
        <v>-</v>
      </c>
      <c r="D4" s="3">
        <f t="shared" ref="D4:D27" si="1">IF(B4,B$1*B$2/B4,0)</f>
        <v>0</v>
      </c>
      <c r="E4" s="7"/>
      <c r="F4" s="8" t="str">
        <f t="shared" ref="F4:F27" si="2">IF(E4,E4&amp;"/"&amp;E$2,"-")</f>
        <v>-</v>
      </c>
      <c r="G4" s="3">
        <f t="shared" ref="G4:G27" si="3">IF(E4,E$1*E$2/E4,0)</f>
        <v>0</v>
      </c>
      <c r="H4" s="7">
        <v>25</v>
      </c>
      <c r="I4" s="8" t="str">
        <f t="shared" ref="I4:I27" si="4">IF(H4,H4&amp;"/"&amp;H$2,"-")</f>
        <v>25/39</v>
      </c>
      <c r="J4" s="3">
        <f t="shared" ref="J4:J27" si="5">IF(H4,H$1*H$2/H4,0)</f>
        <v>1.56</v>
      </c>
      <c r="K4" s="7"/>
      <c r="L4" s="8" t="str">
        <f t="shared" ref="L4:L27" si="6">IF(K4,K4&amp;"/"&amp;K$2,"-")</f>
        <v>-</v>
      </c>
      <c r="M4" s="3">
        <f t="shared" ref="M4:M27" si="7">IF(K4,K$1*K$2/K4,0)</f>
        <v>0</v>
      </c>
      <c r="N4" s="7"/>
      <c r="O4" s="8" t="str">
        <f t="shared" ref="O4:O27" si="8">IF(N4,N4&amp;"/"&amp;N$2,"-")</f>
        <v>-</v>
      </c>
      <c r="P4" s="3">
        <f t="shared" ref="P4:P27" si="9">IF(N4,N$1*N$2/N4,0)</f>
        <v>0</v>
      </c>
      <c r="Q4" s="3">
        <f t="shared" ref="Q4:Q27" si="10">SUM(D4,G4,J4,M4,P4)</f>
        <v>1.56</v>
      </c>
    </row>
    <row r="5" spans="1:17" x14ac:dyDescent="0.35">
      <c r="A5" s="2" t="s">
        <v>71</v>
      </c>
      <c r="B5" s="7">
        <v>42</v>
      </c>
      <c r="C5" s="9" t="str">
        <f t="shared" si="0"/>
        <v>42/63</v>
      </c>
      <c r="D5" s="3">
        <f t="shared" si="1"/>
        <v>1.5</v>
      </c>
      <c r="E5" s="7">
        <v>39</v>
      </c>
      <c r="F5" s="8" t="str">
        <f t="shared" si="2"/>
        <v>39/61</v>
      </c>
      <c r="G5" s="3">
        <f t="shared" si="3"/>
        <v>2.0333333333333332</v>
      </c>
      <c r="H5" s="7"/>
      <c r="I5" s="8" t="str">
        <f t="shared" si="4"/>
        <v>-</v>
      </c>
      <c r="J5" s="3">
        <f t="shared" si="5"/>
        <v>0</v>
      </c>
      <c r="K5" s="7"/>
      <c r="L5" s="8" t="str">
        <f t="shared" si="6"/>
        <v>-</v>
      </c>
      <c r="M5" s="3">
        <f t="shared" si="7"/>
        <v>0</v>
      </c>
      <c r="N5" s="7"/>
      <c r="O5" s="8" t="str">
        <f t="shared" si="8"/>
        <v>-</v>
      </c>
      <c r="P5" s="3">
        <f t="shared" si="9"/>
        <v>0</v>
      </c>
      <c r="Q5" s="3">
        <f t="shared" si="10"/>
        <v>3.5333333333333332</v>
      </c>
    </row>
    <row r="6" spans="1:17" x14ac:dyDescent="0.35">
      <c r="A6" s="2" t="s">
        <v>116</v>
      </c>
      <c r="B6" s="7"/>
      <c r="C6" s="9" t="str">
        <f t="shared" si="0"/>
        <v>-</v>
      </c>
      <c r="D6" s="3">
        <f t="shared" si="1"/>
        <v>0</v>
      </c>
      <c r="E6" s="7">
        <v>27</v>
      </c>
      <c r="F6" s="8" t="str">
        <f t="shared" si="2"/>
        <v>27/61</v>
      </c>
      <c r="G6" s="3">
        <f t="shared" si="3"/>
        <v>2.9370370370370371</v>
      </c>
      <c r="H6" s="7"/>
      <c r="I6" s="8" t="str">
        <f t="shared" si="4"/>
        <v>-</v>
      </c>
      <c r="J6" s="3">
        <f t="shared" si="5"/>
        <v>0</v>
      </c>
      <c r="K6" s="7"/>
      <c r="L6" s="8" t="str">
        <f t="shared" si="6"/>
        <v>-</v>
      </c>
      <c r="M6" s="3">
        <f t="shared" si="7"/>
        <v>0</v>
      </c>
      <c r="N6" s="7"/>
      <c r="O6" s="8" t="str">
        <f t="shared" si="8"/>
        <v>-</v>
      </c>
      <c r="P6" s="3">
        <f t="shared" si="9"/>
        <v>0</v>
      </c>
      <c r="Q6" s="3">
        <f t="shared" si="10"/>
        <v>2.9370370370370371</v>
      </c>
    </row>
    <row r="7" spans="1:17" x14ac:dyDescent="0.35">
      <c r="A7" s="2" t="s">
        <v>68</v>
      </c>
      <c r="B7" s="7">
        <v>11</v>
      </c>
      <c r="C7" s="9" t="str">
        <f t="shared" si="0"/>
        <v>11/63</v>
      </c>
      <c r="D7" s="3">
        <f t="shared" si="1"/>
        <v>5.7272727272727275</v>
      </c>
      <c r="E7" s="7">
        <v>13</v>
      </c>
      <c r="F7" s="8" t="str">
        <f t="shared" si="2"/>
        <v>13/61</v>
      </c>
      <c r="G7" s="3">
        <f t="shared" si="3"/>
        <v>6.1</v>
      </c>
      <c r="H7" s="7">
        <v>16</v>
      </c>
      <c r="I7" s="8" t="str">
        <f t="shared" si="4"/>
        <v>16/39</v>
      </c>
      <c r="J7" s="3">
        <f t="shared" si="5"/>
        <v>2.4375</v>
      </c>
      <c r="K7" s="7"/>
      <c r="L7" s="8" t="str">
        <f t="shared" si="6"/>
        <v>-</v>
      </c>
      <c r="M7" s="3">
        <f t="shared" si="7"/>
        <v>0</v>
      </c>
      <c r="N7" s="7">
        <v>13</v>
      </c>
      <c r="O7" s="8" t="str">
        <f t="shared" si="8"/>
        <v>13/27</v>
      </c>
      <c r="P7" s="3">
        <f t="shared" si="9"/>
        <v>2.0769230769230771</v>
      </c>
      <c r="Q7" s="3">
        <f t="shared" si="10"/>
        <v>16.341695804195805</v>
      </c>
    </row>
    <row r="8" spans="1:17" x14ac:dyDescent="0.35">
      <c r="A8" s="2" t="s">
        <v>69</v>
      </c>
      <c r="B8" s="7">
        <v>26</v>
      </c>
      <c r="C8" s="9" t="str">
        <f t="shared" si="0"/>
        <v>26/63</v>
      </c>
      <c r="D8" s="3">
        <f t="shared" si="1"/>
        <v>2.4230769230769229</v>
      </c>
      <c r="E8" s="7">
        <v>26</v>
      </c>
      <c r="F8" s="8" t="str">
        <f t="shared" si="2"/>
        <v>26/61</v>
      </c>
      <c r="G8" s="3">
        <f t="shared" si="3"/>
        <v>3.05</v>
      </c>
      <c r="H8" s="7">
        <v>27</v>
      </c>
      <c r="I8" s="8" t="str">
        <f t="shared" si="4"/>
        <v>27/39</v>
      </c>
      <c r="J8" s="3">
        <f t="shared" si="5"/>
        <v>1.4444444444444444</v>
      </c>
      <c r="K8" s="7"/>
      <c r="L8" s="8" t="str">
        <f t="shared" si="6"/>
        <v>-</v>
      </c>
      <c r="M8" s="3">
        <f t="shared" si="7"/>
        <v>0</v>
      </c>
      <c r="N8" s="7">
        <v>16</v>
      </c>
      <c r="O8" s="8" t="str">
        <f t="shared" si="8"/>
        <v>16/27</v>
      </c>
      <c r="P8" s="3">
        <f t="shared" si="9"/>
        <v>1.6875</v>
      </c>
      <c r="Q8" s="3">
        <f t="shared" si="10"/>
        <v>8.6050213675213669</v>
      </c>
    </row>
    <row r="9" spans="1:17" x14ac:dyDescent="0.35">
      <c r="A9" s="2" t="s">
        <v>66</v>
      </c>
      <c r="B9" s="7">
        <v>4</v>
      </c>
      <c r="C9" s="8" t="str">
        <f t="shared" si="0"/>
        <v>4/63</v>
      </c>
      <c r="D9" s="3">
        <f t="shared" si="1"/>
        <v>15.75</v>
      </c>
      <c r="E9" s="7">
        <v>5</v>
      </c>
      <c r="F9" s="8" t="str">
        <f t="shared" si="2"/>
        <v>5/61</v>
      </c>
      <c r="G9" s="3">
        <f t="shared" si="3"/>
        <v>15.86</v>
      </c>
      <c r="H9" s="7">
        <v>2</v>
      </c>
      <c r="I9" s="8" t="str">
        <f t="shared" si="4"/>
        <v>2/39</v>
      </c>
      <c r="J9" s="3">
        <f t="shared" si="5"/>
        <v>19.5</v>
      </c>
      <c r="K9" s="7"/>
      <c r="L9" s="8" t="str">
        <f t="shared" si="6"/>
        <v>-</v>
      </c>
      <c r="M9" s="3">
        <f t="shared" si="7"/>
        <v>0</v>
      </c>
      <c r="N9" s="7"/>
      <c r="O9" s="8" t="str">
        <f t="shared" si="8"/>
        <v>-</v>
      </c>
      <c r="P9" s="3">
        <f t="shared" si="9"/>
        <v>0</v>
      </c>
      <c r="Q9" s="3">
        <f t="shared" si="10"/>
        <v>51.11</v>
      </c>
    </row>
    <row r="10" spans="1:17" x14ac:dyDescent="0.35">
      <c r="A10" s="2" t="s">
        <v>114</v>
      </c>
      <c r="B10" s="7"/>
      <c r="C10" s="9" t="str">
        <f t="shared" si="0"/>
        <v>-</v>
      </c>
      <c r="D10" s="3">
        <f t="shared" si="1"/>
        <v>0</v>
      </c>
      <c r="E10" s="7">
        <v>2</v>
      </c>
      <c r="F10" s="8" t="str">
        <f t="shared" si="2"/>
        <v>2/61</v>
      </c>
      <c r="G10" s="3">
        <f t="shared" si="3"/>
        <v>39.65</v>
      </c>
      <c r="H10" s="7"/>
      <c r="I10" s="8" t="str">
        <f t="shared" si="4"/>
        <v>-</v>
      </c>
      <c r="J10" s="3">
        <f t="shared" si="5"/>
        <v>0</v>
      </c>
      <c r="K10" s="7"/>
      <c r="L10" s="8" t="str">
        <f t="shared" si="6"/>
        <v>-</v>
      </c>
      <c r="M10" s="3">
        <f t="shared" si="7"/>
        <v>0</v>
      </c>
      <c r="N10" s="7"/>
      <c r="O10" s="8" t="str">
        <f t="shared" si="8"/>
        <v>-</v>
      </c>
      <c r="P10" s="3">
        <f t="shared" si="9"/>
        <v>0</v>
      </c>
      <c r="Q10" s="3">
        <f t="shared" si="10"/>
        <v>39.65</v>
      </c>
    </row>
    <row r="11" spans="1:17" x14ac:dyDescent="0.35">
      <c r="A11" s="2" t="s">
        <v>70</v>
      </c>
      <c r="B11" s="7">
        <v>29</v>
      </c>
      <c r="C11" s="9" t="str">
        <f t="shared" si="0"/>
        <v>29/63</v>
      </c>
      <c r="D11" s="3">
        <f t="shared" si="1"/>
        <v>2.1724137931034484</v>
      </c>
      <c r="E11" s="7">
        <v>28</v>
      </c>
      <c r="F11" s="8" t="str">
        <f t="shared" si="2"/>
        <v>28/61</v>
      </c>
      <c r="G11" s="3">
        <f t="shared" si="3"/>
        <v>2.8321428571428569</v>
      </c>
      <c r="H11" s="7"/>
      <c r="I11" s="8" t="str">
        <f t="shared" si="4"/>
        <v>-</v>
      </c>
      <c r="J11" s="3">
        <f t="shared" si="5"/>
        <v>0</v>
      </c>
      <c r="K11" s="7"/>
      <c r="L11" s="8" t="str">
        <f t="shared" si="6"/>
        <v>-</v>
      </c>
      <c r="M11" s="3">
        <f t="shared" si="7"/>
        <v>0</v>
      </c>
      <c r="N11" s="7"/>
      <c r="O11" s="8" t="str">
        <f t="shared" si="8"/>
        <v>-</v>
      </c>
      <c r="P11" s="3">
        <f t="shared" si="9"/>
        <v>0</v>
      </c>
      <c r="Q11" s="3">
        <f t="shared" si="10"/>
        <v>5.0045566502463057</v>
      </c>
    </row>
    <row r="12" spans="1:17" x14ac:dyDescent="0.35">
      <c r="A12" s="2" t="s">
        <v>123</v>
      </c>
      <c r="B12" s="7"/>
      <c r="C12" s="9" t="str">
        <f t="shared" si="0"/>
        <v>-</v>
      </c>
      <c r="D12" s="3">
        <f t="shared" si="1"/>
        <v>0</v>
      </c>
      <c r="E12" s="7">
        <v>60</v>
      </c>
      <c r="F12" s="8" t="str">
        <f t="shared" si="2"/>
        <v>60/61</v>
      </c>
      <c r="G12" s="3">
        <f t="shared" si="3"/>
        <v>1.3216666666666665</v>
      </c>
      <c r="H12" s="7"/>
      <c r="I12" s="8" t="str">
        <f t="shared" si="4"/>
        <v>-</v>
      </c>
      <c r="J12" s="3">
        <f t="shared" si="5"/>
        <v>0</v>
      </c>
      <c r="K12" s="7"/>
      <c r="L12" s="8" t="str">
        <f t="shared" si="6"/>
        <v>-</v>
      </c>
      <c r="M12" s="3">
        <f t="shared" si="7"/>
        <v>0</v>
      </c>
      <c r="N12" s="7"/>
      <c r="O12" s="8" t="str">
        <f t="shared" si="8"/>
        <v>-</v>
      </c>
      <c r="P12" s="3">
        <f t="shared" si="9"/>
        <v>0</v>
      </c>
      <c r="Q12" s="3">
        <f t="shared" si="10"/>
        <v>1.3216666666666665</v>
      </c>
    </row>
    <row r="13" spans="1:17" x14ac:dyDescent="0.35">
      <c r="A13" s="2" t="s">
        <v>73</v>
      </c>
      <c r="B13" s="7">
        <v>47</v>
      </c>
      <c r="C13" s="9" t="str">
        <f t="shared" si="0"/>
        <v>47/63</v>
      </c>
      <c r="D13" s="3">
        <f t="shared" si="1"/>
        <v>1.3404255319148937</v>
      </c>
      <c r="E13" s="7">
        <v>46</v>
      </c>
      <c r="F13" s="8" t="str">
        <f t="shared" si="2"/>
        <v>46/61</v>
      </c>
      <c r="G13" s="3">
        <f t="shared" si="3"/>
        <v>1.7239130434782608</v>
      </c>
      <c r="H13" s="7"/>
      <c r="I13" s="8" t="str">
        <f t="shared" si="4"/>
        <v>-</v>
      </c>
      <c r="J13" s="3">
        <f t="shared" si="5"/>
        <v>0</v>
      </c>
      <c r="K13" s="7"/>
      <c r="L13" s="8" t="str">
        <f t="shared" si="6"/>
        <v>-</v>
      </c>
      <c r="M13" s="3">
        <f t="shared" si="7"/>
        <v>0</v>
      </c>
      <c r="N13" s="7">
        <v>27</v>
      </c>
      <c r="O13" s="8" t="str">
        <f t="shared" si="8"/>
        <v>27/27</v>
      </c>
      <c r="P13" s="3">
        <f t="shared" si="9"/>
        <v>1</v>
      </c>
      <c r="Q13" s="3">
        <f t="shared" si="10"/>
        <v>4.0643385753931547</v>
      </c>
    </row>
    <row r="14" spans="1:17" x14ac:dyDescent="0.35">
      <c r="A14" s="2" t="s">
        <v>115</v>
      </c>
      <c r="B14" s="7"/>
      <c r="C14" s="9" t="str">
        <f t="shared" si="0"/>
        <v>-</v>
      </c>
      <c r="D14" s="3">
        <f t="shared" si="1"/>
        <v>0</v>
      </c>
      <c r="E14" s="7">
        <v>25</v>
      </c>
      <c r="F14" s="8" t="str">
        <f t="shared" si="2"/>
        <v>25/61</v>
      </c>
      <c r="G14" s="3">
        <f t="shared" si="3"/>
        <v>3.1719999999999997</v>
      </c>
      <c r="H14" s="7"/>
      <c r="I14" s="8" t="str">
        <f t="shared" si="4"/>
        <v>-</v>
      </c>
      <c r="J14" s="3">
        <f t="shared" si="5"/>
        <v>0</v>
      </c>
      <c r="K14" s="7">
        <v>45</v>
      </c>
      <c r="L14" s="8" t="str">
        <f t="shared" si="6"/>
        <v>45/66</v>
      </c>
      <c r="M14" s="3">
        <f t="shared" si="7"/>
        <v>1.8333333333333333</v>
      </c>
      <c r="N14" s="7">
        <v>19</v>
      </c>
      <c r="O14" s="8" t="str">
        <f t="shared" si="8"/>
        <v>19/27</v>
      </c>
      <c r="P14" s="3">
        <f t="shared" si="9"/>
        <v>1.4210526315789473</v>
      </c>
      <c r="Q14" s="3">
        <f t="shared" si="10"/>
        <v>6.4263859649122796</v>
      </c>
    </row>
    <row r="15" spans="1:17" x14ac:dyDescent="0.35">
      <c r="A15" s="2" t="s">
        <v>119</v>
      </c>
      <c r="B15" s="7"/>
      <c r="C15" s="9" t="str">
        <f t="shared" si="0"/>
        <v>-</v>
      </c>
      <c r="D15" s="3">
        <f t="shared" si="1"/>
        <v>0</v>
      </c>
      <c r="E15" s="7">
        <v>33</v>
      </c>
      <c r="F15" s="8" t="str">
        <f t="shared" si="2"/>
        <v>33/61</v>
      </c>
      <c r="G15" s="3">
        <f t="shared" si="3"/>
        <v>2.4030303030303028</v>
      </c>
      <c r="H15" s="7"/>
      <c r="I15" s="8" t="str">
        <f t="shared" si="4"/>
        <v>-</v>
      </c>
      <c r="J15" s="3">
        <f t="shared" si="5"/>
        <v>0</v>
      </c>
      <c r="K15" s="7"/>
      <c r="L15" s="8" t="str">
        <f t="shared" si="6"/>
        <v>-</v>
      </c>
      <c r="M15" s="3">
        <f t="shared" si="7"/>
        <v>0</v>
      </c>
      <c r="N15" s="7"/>
      <c r="O15" s="8" t="str">
        <f t="shared" si="8"/>
        <v>-</v>
      </c>
      <c r="P15" s="3">
        <f t="shared" si="9"/>
        <v>0</v>
      </c>
      <c r="Q15" s="3">
        <f t="shared" si="10"/>
        <v>2.4030303030303028</v>
      </c>
    </row>
    <row r="16" spans="1:17" x14ac:dyDescent="0.35">
      <c r="A16" s="2" t="s">
        <v>122</v>
      </c>
      <c r="B16" s="7"/>
      <c r="C16" s="9" t="str">
        <f t="shared" si="0"/>
        <v>-</v>
      </c>
      <c r="D16" s="3">
        <f t="shared" si="1"/>
        <v>0</v>
      </c>
      <c r="E16" s="7">
        <v>54</v>
      </c>
      <c r="F16" s="8" t="str">
        <f t="shared" si="2"/>
        <v>54/61</v>
      </c>
      <c r="G16" s="3">
        <f t="shared" si="3"/>
        <v>1.4685185185185186</v>
      </c>
      <c r="H16" s="7"/>
      <c r="I16" s="8" t="str">
        <f t="shared" si="4"/>
        <v>-</v>
      </c>
      <c r="J16" s="3">
        <f t="shared" si="5"/>
        <v>0</v>
      </c>
      <c r="K16" s="7"/>
      <c r="L16" s="8" t="str">
        <f t="shared" si="6"/>
        <v>-</v>
      </c>
      <c r="M16" s="3">
        <f t="shared" si="7"/>
        <v>0</v>
      </c>
      <c r="N16" s="7"/>
      <c r="O16" s="8" t="str">
        <f t="shared" si="8"/>
        <v>-</v>
      </c>
      <c r="P16" s="3">
        <f t="shared" si="9"/>
        <v>0</v>
      </c>
      <c r="Q16" s="3">
        <f t="shared" si="10"/>
        <v>1.4685185185185186</v>
      </c>
    </row>
    <row r="17" spans="1:17" x14ac:dyDescent="0.35">
      <c r="A17" s="2" t="s">
        <v>67</v>
      </c>
      <c r="B17" s="7">
        <v>8</v>
      </c>
      <c r="C17" s="9" t="str">
        <f t="shared" si="0"/>
        <v>8/63</v>
      </c>
      <c r="D17" s="3">
        <f t="shared" si="1"/>
        <v>7.875</v>
      </c>
      <c r="E17" s="7">
        <v>11</v>
      </c>
      <c r="F17" s="8" t="str">
        <f t="shared" si="2"/>
        <v>11/61</v>
      </c>
      <c r="G17" s="3">
        <f t="shared" si="3"/>
        <v>7.209090909090909</v>
      </c>
      <c r="H17" s="7">
        <v>6</v>
      </c>
      <c r="I17" s="8" t="str">
        <f t="shared" si="4"/>
        <v>6/39</v>
      </c>
      <c r="J17" s="3">
        <f t="shared" si="5"/>
        <v>6.5</v>
      </c>
      <c r="K17" s="7"/>
      <c r="L17" s="8" t="str">
        <f t="shared" si="6"/>
        <v>-</v>
      </c>
      <c r="M17" s="3">
        <f t="shared" si="7"/>
        <v>0</v>
      </c>
      <c r="N17" s="7"/>
      <c r="O17" s="8" t="str">
        <f t="shared" si="8"/>
        <v>-</v>
      </c>
      <c r="P17" s="3">
        <f t="shared" si="9"/>
        <v>0</v>
      </c>
      <c r="Q17" s="3">
        <f t="shared" si="10"/>
        <v>21.584090909090911</v>
      </c>
    </row>
    <row r="18" spans="1:17" x14ac:dyDescent="0.35">
      <c r="A18" s="2" t="s">
        <v>121</v>
      </c>
      <c r="B18" s="7"/>
      <c r="C18" s="9" t="str">
        <f t="shared" si="0"/>
        <v>-</v>
      </c>
      <c r="D18" s="3">
        <f t="shared" si="1"/>
        <v>0</v>
      </c>
      <c r="E18" s="7">
        <v>47</v>
      </c>
      <c r="F18" s="8" t="str">
        <f t="shared" si="2"/>
        <v>47/61</v>
      </c>
      <c r="G18" s="3">
        <f t="shared" si="3"/>
        <v>1.6872340425531915</v>
      </c>
      <c r="H18" s="7"/>
      <c r="I18" s="8" t="str">
        <f t="shared" si="4"/>
        <v>-</v>
      </c>
      <c r="J18" s="3">
        <f t="shared" si="5"/>
        <v>0</v>
      </c>
      <c r="K18" s="7"/>
      <c r="L18" s="8" t="str">
        <f t="shared" si="6"/>
        <v>-</v>
      </c>
      <c r="M18" s="3">
        <f t="shared" si="7"/>
        <v>0</v>
      </c>
      <c r="N18" s="7">
        <v>25</v>
      </c>
      <c r="O18" s="8" t="str">
        <f t="shared" si="8"/>
        <v>25/27</v>
      </c>
      <c r="P18" s="3">
        <f t="shared" si="9"/>
        <v>1.08</v>
      </c>
      <c r="Q18" s="3">
        <f t="shared" si="10"/>
        <v>2.7672340425531914</v>
      </c>
    </row>
    <row r="19" spans="1:17" x14ac:dyDescent="0.35">
      <c r="A19" s="2" t="s">
        <v>117</v>
      </c>
      <c r="B19" s="7"/>
      <c r="C19" s="9" t="str">
        <f t="shared" si="0"/>
        <v>-</v>
      </c>
      <c r="D19" s="3">
        <f t="shared" si="1"/>
        <v>0</v>
      </c>
      <c r="E19" s="7">
        <v>29</v>
      </c>
      <c r="F19" s="8" t="str">
        <f t="shared" si="2"/>
        <v>29/61</v>
      </c>
      <c r="G19" s="3">
        <f t="shared" si="3"/>
        <v>2.7344827586206897</v>
      </c>
      <c r="H19" s="7">
        <v>34</v>
      </c>
      <c r="I19" s="8" t="str">
        <f t="shared" si="4"/>
        <v>34/39</v>
      </c>
      <c r="J19" s="3">
        <f t="shared" si="5"/>
        <v>1.1470588235294117</v>
      </c>
      <c r="K19" s="7"/>
      <c r="L19" s="8" t="str">
        <f t="shared" si="6"/>
        <v>-</v>
      </c>
      <c r="M19" s="3">
        <f t="shared" si="7"/>
        <v>0</v>
      </c>
      <c r="N19" s="7"/>
      <c r="O19" s="8" t="str">
        <f t="shared" si="8"/>
        <v>-</v>
      </c>
      <c r="P19" s="3">
        <f t="shared" si="9"/>
        <v>0</v>
      </c>
      <c r="Q19" s="3">
        <f t="shared" si="10"/>
        <v>3.8815415821501014</v>
      </c>
    </row>
    <row r="20" spans="1:17" x14ac:dyDescent="0.35">
      <c r="A20" s="2" t="s">
        <v>118</v>
      </c>
      <c r="B20" s="7"/>
      <c r="C20" s="9" t="str">
        <f t="shared" si="0"/>
        <v>-</v>
      </c>
      <c r="D20" s="3">
        <f t="shared" si="1"/>
        <v>0</v>
      </c>
      <c r="E20" s="7">
        <v>30</v>
      </c>
      <c r="F20" s="8" t="str">
        <f t="shared" si="2"/>
        <v>30/61</v>
      </c>
      <c r="G20" s="3">
        <f t="shared" si="3"/>
        <v>2.6433333333333331</v>
      </c>
      <c r="H20" s="7"/>
      <c r="I20" s="8" t="str">
        <f t="shared" si="4"/>
        <v>-</v>
      </c>
      <c r="J20" s="3">
        <f t="shared" si="5"/>
        <v>0</v>
      </c>
      <c r="K20" s="7"/>
      <c r="L20" s="8" t="str">
        <f t="shared" si="6"/>
        <v>-</v>
      </c>
      <c r="M20" s="3">
        <f t="shared" si="7"/>
        <v>0</v>
      </c>
      <c r="N20" s="7"/>
      <c r="O20" s="8" t="str">
        <f t="shared" si="8"/>
        <v>-</v>
      </c>
      <c r="P20" s="3">
        <f t="shared" si="9"/>
        <v>0</v>
      </c>
      <c r="Q20" s="3">
        <f t="shared" si="10"/>
        <v>2.6433333333333331</v>
      </c>
    </row>
    <row r="21" spans="1:17" x14ac:dyDescent="0.35">
      <c r="A21" s="2" t="s">
        <v>72</v>
      </c>
      <c r="B21" s="7">
        <v>43</v>
      </c>
      <c r="C21" s="9" t="str">
        <f t="shared" si="0"/>
        <v>43/63</v>
      </c>
      <c r="D21" s="3">
        <f t="shared" si="1"/>
        <v>1.4651162790697674</v>
      </c>
      <c r="E21" s="7">
        <v>41</v>
      </c>
      <c r="F21" s="8" t="str">
        <f t="shared" si="2"/>
        <v>41/61</v>
      </c>
      <c r="G21" s="3">
        <f t="shared" si="3"/>
        <v>1.9341463414634146</v>
      </c>
      <c r="H21" s="7"/>
      <c r="I21" s="8" t="str">
        <f t="shared" si="4"/>
        <v>-</v>
      </c>
      <c r="J21" s="3">
        <f t="shared" si="5"/>
        <v>0</v>
      </c>
      <c r="K21" s="7"/>
      <c r="L21" s="8" t="str">
        <f t="shared" si="6"/>
        <v>-</v>
      </c>
      <c r="M21" s="3">
        <f t="shared" si="7"/>
        <v>0</v>
      </c>
      <c r="N21" s="7"/>
      <c r="O21" s="8" t="str">
        <f t="shared" si="8"/>
        <v>-</v>
      </c>
      <c r="P21" s="3">
        <f t="shared" si="9"/>
        <v>0</v>
      </c>
      <c r="Q21" s="3">
        <f t="shared" si="10"/>
        <v>3.399262620533182</v>
      </c>
    </row>
    <row r="22" spans="1:17" x14ac:dyDescent="0.35">
      <c r="A22" s="2" t="s">
        <v>76</v>
      </c>
      <c r="B22" s="7">
        <v>55</v>
      </c>
      <c r="C22" s="9" t="str">
        <f t="shared" si="0"/>
        <v>55/63</v>
      </c>
      <c r="D22" s="3">
        <f t="shared" si="1"/>
        <v>1.1454545454545455</v>
      </c>
      <c r="E22" s="7">
        <v>49</v>
      </c>
      <c r="F22" s="8" t="str">
        <f t="shared" si="2"/>
        <v>49/61</v>
      </c>
      <c r="G22" s="3">
        <f t="shared" si="3"/>
        <v>1.6183673469387754</v>
      </c>
      <c r="H22" s="7"/>
      <c r="I22" s="8" t="str">
        <f t="shared" si="4"/>
        <v>-</v>
      </c>
      <c r="J22" s="3">
        <f t="shared" si="5"/>
        <v>0</v>
      </c>
      <c r="K22" s="7"/>
      <c r="L22" s="8" t="str">
        <f t="shared" si="6"/>
        <v>-</v>
      </c>
      <c r="M22" s="3">
        <f t="shared" si="7"/>
        <v>0</v>
      </c>
      <c r="N22" s="7"/>
      <c r="O22" s="8" t="str">
        <f t="shared" si="8"/>
        <v>-</v>
      </c>
      <c r="P22" s="3">
        <f t="shared" si="9"/>
        <v>0</v>
      </c>
      <c r="Q22" s="3">
        <f t="shared" si="10"/>
        <v>2.7638218923933211</v>
      </c>
    </row>
    <row r="23" spans="1:17" x14ac:dyDescent="0.35">
      <c r="A23" s="2" t="s">
        <v>74</v>
      </c>
      <c r="B23" s="7">
        <v>49</v>
      </c>
      <c r="C23" s="9" t="str">
        <f t="shared" si="0"/>
        <v>49/63</v>
      </c>
      <c r="D23" s="3">
        <f t="shared" si="1"/>
        <v>1.2857142857142858</v>
      </c>
      <c r="E23" s="7">
        <v>50</v>
      </c>
      <c r="F23" s="8" t="str">
        <f t="shared" si="2"/>
        <v>50/61</v>
      </c>
      <c r="G23" s="3">
        <f t="shared" si="3"/>
        <v>1.5859999999999999</v>
      </c>
      <c r="H23" s="7"/>
      <c r="I23" s="8" t="str">
        <f t="shared" si="4"/>
        <v>-</v>
      </c>
      <c r="J23" s="3">
        <f t="shared" si="5"/>
        <v>0</v>
      </c>
      <c r="K23" s="7"/>
      <c r="L23" s="8" t="str">
        <f t="shared" si="6"/>
        <v>-</v>
      </c>
      <c r="M23" s="3">
        <f t="shared" si="7"/>
        <v>0</v>
      </c>
      <c r="N23" s="7"/>
      <c r="O23" s="8" t="str">
        <f t="shared" si="8"/>
        <v>-</v>
      </c>
      <c r="P23" s="3">
        <f t="shared" si="9"/>
        <v>0</v>
      </c>
      <c r="Q23" s="3">
        <f t="shared" si="10"/>
        <v>2.8717142857142859</v>
      </c>
    </row>
    <row r="24" spans="1:17" x14ac:dyDescent="0.35">
      <c r="A24" s="2" t="s">
        <v>145</v>
      </c>
      <c r="B24" s="7"/>
      <c r="C24" s="9" t="str">
        <f t="shared" si="0"/>
        <v>-</v>
      </c>
      <c r="D24" s="3">
        <f t="shared" si="1"/>
        <v>0</v>
      </c>
      <c r="E24" s="7"/>
      <c r="F24" s="8" t="str">
        <f t="shared" si="2"/>
        <v>-</v>
      </c>
      <c r="G24" s="3">
        <f t="shared" si="3"/>
        <v>0</v>
      </c>
      <c r="H24" s="7"/>
      <c r="I24" s="8" t="str">
        <f t="shared" si="4"/>
        <v>-</v>
      </c>
      <c r="J24" s="3">
        <f t="shared" si="5"/>
        <v>0</v>
      </c>
      <c r="K24" s="7">
        <v>2</v>
      </c>
      <c r="L24" s="8" t="str">
        <f t="shared" si="6"/>
        <v>2/66</v>
      </c>
      <c r="M24" s="3">
        <f t="shared" si="7"/>
        <v>41.25</v>
      </c>
      <c r="N24" s="7"/>
      <c r="O24" s="8" t="str">
        <f t="shared" si="8"/>
        <v>-</v>
      </c>
      <c r="P24" s="3">
        <f t="shared" si="9"/>
        <v>0</v>
      </c>
      <c r="Q24" s="3">
        <f t="shared" si="10"/>
        <v>41.25</v>
      </c>
    </row>
    <row r="25" spans="1:17" x14ac:dyDescent="0.35">
      <c r="A25" s="2" t="s">
        <v>77</v>
      </c>
      <c r="B25" s="7">
        <v>56</v>
      </c>
      <c r="C25" s="9" t="str">
        <f t="shared" si="0"/>
        <v>56/63</v>
      </c>
      <c r="D25" s="3">
        <f t="shared" si="1"/>
        <v>1.125</v>
      </c>
      <c r="E25" s="7">
        <v>43</v>
      </c>
      <c r="F25" s="8" t="str">
        <f t="shared" si="2"/>
        <v>43/61</v>
      </c>
      <c r="G25" s="3">
        <f t="shared" si="3"/>
        <v>1.8441860465116278</v>
      </c>
      <c r="H25" s="7"/>
      <c r="I25" s="8" t="str">
        <f t="shared" si="4"/>
        <v>-</v>
      </c>
      <c r="J25" s="3">
        <f t="shared" si="5"/>
        <v>0</v>
      </c>
      <c r="K25" s="7"/>
      <c r="L25" s="8" t="str">
        <f t="shared" si="6"/>
        <v>-</v>
      </c>
      <c r="M25" s="3">
        <f t="shared" si="7"/>
        <v>0</v>
      </c>
      <c r="N25" s="7"/>
      <c r="O25" s="8" t="str">
        <f t="shared" si="8"/>
        <v>-</v>
      </c>
      <c r="P25" s="3">
        <f t="shared" si="9"/>
        <v>0</v>
      </c>
      <c r="Q25" s="3">
        <f t="shared" si="10"/>
        <v>2.969186046511628</v>
      </c>
    </row>
    <row r="26" spans="1:17" x14ac:dyDescent="0.35">
      <c r="A26" s="2" t="s">
        <v>120</v>
      </c>
      <c r="B26" s="7"/>
      <c r="C26" s="9" t="str">
        <f t="shared" si="0"/>
        <v>-</v>
      </c>
      <c r="D26" s="3">
        <f t="shared" si="1"/>
        <v>0</v>
      </c>
      <c r="E26" s="7">
        <v>37</v>
      </c>
      <c r="F26" s="8" t="str">
        <f t="shared" si="2"/>
        <v>37/61</v>
      </c>
      <c r="G26" s="3">
        <f t="shared" si="3"/>
        <v>2.1432432432432433</v>
      </c>
      <c r="H26" s="7"/>
      <c r="I26" s="8" t="str">
        <f t="shared" si="4"/>
        <v>-</v>
      </c>
      <c r="J26" s="3">
        <f t="shared" si="5"/>
        <v>0</v>
      </c>
      <c r="K26" s="7"/>
      <c r="L26" s="8" t="str">
        <f t="shared" si="6"/>
        <v>-</v>
      </c>
      <c r="M26" s="3">
        <f t="shared" si="7"/>
        <v>0</v>
      </c>
      <c r="N26" s="7"/>
      <c r="O26" s="8" t="str">
        <f t="shared" si="8"/>
        <v>-</v>
      </c>
      <c r="P26" s="3">
        <f t="shared" si="9"/>
        <v>0</v>
      </c>
      <c r="Q26" s="3">
        <f t="shared" si="10"/>
        <v>2.1432432432432433</v>
      </c>
    </row>
    <row r="27" spans="1:17" x14ac:dyDescent="0.35">
      <c r="A27" s="2" t="s">
        <v>75</v>
      </c>
      <c r="B27" s="7">
        <v>51</v>
      </c>
      <c r="C27" s="9" t="str">
        <f t="shared" si="0"/>
        <v>51/63</v>
      </c>
      <c r="D27" s="3">
        <f t="shared" si="1"/>
        <v>1.2352941176470589</v>
      </c>
      <c r="E27" s="7">
        <v>42</v>
      </c>
      <c r="F27" s="8" t="str">
        <f t="shared" si="2"/>
        <v>42/61</v>
      </c>
      <c r="G27" s="3">
        <f t="shared" si="3"/>
        <v>1.888095238095238</v>
      </c>
      <c r="H27" s="7"/>
      <c r="I27" s="8" t="str">
        <f t="shared" si="4"/>
        <v>-</v>
      </c>
      <c r="J27" s="3">
        <f t="shared" si="5"/>
        <v>0</v>
      </c>
      <c r="K27" s="7"/>
      <c r="L27" s="8" t="str">
        <f t="shared" si="6"/>
        <v>-</v>
      </c>
      <c r="M27" s="3">
        <f t="shared" si="7"/>
        <v>0</v>
      </c>
      <c r="N27" s="7"/>
      <c r="O27" s="8" t="str">
        <f t="shared" si="8"/>
        <v>-</v>
      </c>
      <c r="P27" s="3">
        <f t="shared" si="9"/>
        <v>0</v>
      </c>
      <c r="Q27" s="3">
        <f t="shared" si="10"/>
        <v>3.1233893557422969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Classements</vt:lpstr>
      <vt:lpstr>Ben F</vt:lpstr>
      <vt:lpstr>Ben G</vt:lpstr>
      <vt:lpstr>Pup F</vt:lpstr>
      <vt:lpstr>Pup G</vt:lpstr>
      <vt:lpstr>Min F</vt:lpstr>
      <vt:lpstr>Min 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Dreze</dc:creator>
  <cp:lastModifiedBy>VANHOUCKE MICHEL D.</cp:lastModifiedBy>
  <cp:lastPrinted>2020-02-07T11:37:41Z</cp:lastPrinted>
  <dcterms:created xsi:type="dcterms:W3CDTF">2019-11-01T17:57:02Z</dcterms:created>
  <dcterms:modified xsi:type="dcterms:W3CDTF">2020-02-10T09:20:15Z</dcterms:modified>
</cp:coreProperties>
</file>